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40" tabRatio="885" activeTab="0"/>
  </bookViews>
  <sheets>
    <sheet name="COG" sheetId="1" r:id="rId1"/>
    <sheet name="CTG" sheetId="2" r:id="rId2"/>
    <sheet name="CA" sheetId="3" r:id="rId3"/>
    <sheet name="CFG" sheetId="4" r:id="rId4"/>
  </sheets>
  <definedNames/>
  <calcPr fullCalcOnLoad="1"/>
</workbook>
</file>

<file path=xl/sharedStrings.xml><?xml version="1.0" encoding="utf-8"?>
<sst xmlns="http://schemas.openxmlformats.org/spreadsheetml/2006/main" count="237" uniqueCount="179">
  <si>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</si>
  <si>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</si>
  <si>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</si>
  <si>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</si>
  <si>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</si>
  <si>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</si>
  <si>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</si>
  <si>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</si>
  <si>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</si>
  <si>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</si>
  <si>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</si>
  <si>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</si>
  <si>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</si>
  <si>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</si>
  <si>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</si>
  <si>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</si>
  <si>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</si>
  <si>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</si>
  <si>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</si>
  <si>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</si>
  <si>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</si>
  <si>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</si>
  <si>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</si>
  <si>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</si>
  <si>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</si>
  <si>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</si>
  <si>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</si>
  <si>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</si>
  <si>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</si>
  <si>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</si>
  <si>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</si>
  <si>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</si>
  <si>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</si>
  <si>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</si>
  <si>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</si>
  <si>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</si>
  <si>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</si>
  <si>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</si>
  <si>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</si>
  <si>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</si>
  <si>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</si>
  <si>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</si>
  <si>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</si>
  <si>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</si>
  <si>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</si>
  <si>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</si>
  <si>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</si>
  <si>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</si>
  <si>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</si>
  <si>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</si>
  <si>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</si>
  <si>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</si>
  <si>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</si>
  <si>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</si>
  <si>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</si>
  <si>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</si>
  <si>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</si>
  <si>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</si>
  <si>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</si>
  <si>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</si>
  <si>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</si>
  <si>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</si>
  <si>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</si>
  <si>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</si>
  <si>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</si>
  <si>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</si>
  <si>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</si>
  <si>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</si>
  <si>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</si>
  <si>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</si>
  <si>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</si>
  <si>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</si>
  <si>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</si>
  <si>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</si>
  <si>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</si>
  <si>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</si>
  <si>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</si>
  <si>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</si>
  <si>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</si>
  <si>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</si>
  <si>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</si>
  <si>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</si>
  <si>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</si>
  <si>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</si>
  <si>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</si>
  <si>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</si>
  <si>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</si>
  <si>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</si>
  <si>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</si>
  <si>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</si>
  <si>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</si>
  <si>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</si>
  <si>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</si>
  <si>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</si>
  <si>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</si>
  <si>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</si>
  <si>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</si>
  <si>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</si>
  <si>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</si>
  <si>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</si>
  <si>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</si>
  <si>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</si>
  <si>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</si>
  <si>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</si>
  <si>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</si>
  <si>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</si>
  <si>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</si>
  <si>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</si>
  <si>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</si>
  <si>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</si>
  <si>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</si>
  <si>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</si>
  <si>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</si>
  <si>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</si>
  <si>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</si>
  <si>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</si>
  <si>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</si>
  <si>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</si>
  <si>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</si>
  <si>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</si>
  <si>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</si>
  <si>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</si>
  <si>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</si>
  <si>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</si>
  <si>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</si>
  <si>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</si>
  <si>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</si>
  <si>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</si>
  <si>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ROMITA, GTO.
ESTADO ANALÍTICO DEL EJERCICIO DEL PRESUPUESTO DE EGRESOS
CLASIFICACIÓN POR OBJETO DEL GASTO (CAPÍTULO Y CONCEPTO)
DEL 1 ENERO AL 31 DE DICIEMBRE DEL 2020</t>
  </si>
  <si>
    <t>MUNICIPIO DE ROMITA, GTO.
ESTADO ANALÍTICO DEL EJERCICIO DEL PRESUPUESTO DE EGRESOS
CLASIFICACION ECÓNOMICA (POR TIPO DE GASTO)
DEL 1 ENERO AL 31 DE DICIEMBRE DEL 2020</t>
  </si>
  <si>
    <t>PRESIDENTE</t>
  </si>
  <si>
    <t>SINDICATURA</t>
  </si>
  <si>
    <t>REGIDURÍA</t>
  </si>
  <si>
    <t>SECRETARÍA DEL H. AYUNTAMIENTO</t>
  </si>
  <si>
    <t>FISCALIZACIÓN</t>
  </si>
  <si>
    <t>COMUNICACIÓN SOCIAL</t>
  </si>
  <si>
    <t>TESORERÍA MUNICIPAL</t>
  </si>
  <si>
    <t>ADQUISICIONES Y CONTROL DE BIENES</t>
  </si>
  <si>
    <t>JUZGADO ADMINISTRATIVO</t>
  </si>
  <si>
    <t>ATENCIÓN A MIGRANTES</t>
  </si>
  <si>
    <t>CONTRALORÍA MUNICIPAL</t>
  </si>
  <si>
    <t>PRESIDENCIA MUNICIPAL</t>
  </si>
  <si>
    <t>SECRETARÍA PARTICULAR</t>
  </si>
  <si>
    <t>INFORMÁTICA (SISTEMAS)</t>
  </si>
  <si>
    <t>VERIFICACIÓN SANITARIA</t>
  </si>
  <si>
    <t>DIRECCIÓN JURIDICA (COORDINACIÓN JURÍDIC</t>
  </si>
  <si>
    <t>EVENTOS ESPECIALES</t>
  </si>
  <si>
    <t>DESARROLLO INSTITUCIONAL</t>
  </si>
  <si>
    <t>EDUCACIÓN</t>
  </si>
  <si>
    <t>BIBLIOTECAS PÚBLICAS MUNICIPALES</t>
  </si>
  <si>
    <t>CASA DE LA CULTURA</t>
  </si>
  <si>
    <t>COMUDAJ</t>
  </si>
  <si>
    <t>SEGURIDAD PÚBLICA</t>
  </si>
  <si>
    <t>TRÁNSITO Y VIALIDAD</t>
  </si>
  <si>
    <t>RECLUSORIO</t>
  </si>
  <si>
    <t>PROTECCION CIVIL</t>
  </si>
  <si>
    <t>DESARROLLO URBANO Y ECOLOGÍA</t>
  </si>
  <si>
    <t>SERVICIOS PÚBLICOS MUNICIPALES</t>
  </si>
  <si>
    <t>ALUMBRADO PÚBLICO</t>
  </si>
  <si>
    <t>RASTRO MUNICIPAL</t>
  </si>
  <si>
    <t>PARQUES Y JARDINES</t>
  </si>
  <si>
    <t>LIMPIA</t>
  </si>
  <si>
    <t>PLAZAS Y MERCADOS</t>
  </si>
  <si>
    <t>PANTEONES</t>
  </si>
  <si>
    <t>UNIDAD DE ACCESO A LA INFORMACIÓN PÚBLIC</t>
  </si>
  <si>
    <t>OBRAS PÚBLICAS</t>
  </si>
  <si>
    <t>DESARROLLO SOCIAL</t>
  </si>
  <si>
    <t>DESARROLLO RURAL</t>
  </si>
  <si>
    <t>INSTITUTO MUNICIPAL DE LA MUJER</t>
  </si>
  <si>
    <t>DIRECCIÓN DE PLANEACIÓN</t>
  </si>
  <si>
    <t>DESARROLLO AGROPECUARIO</t>
  </si>
  <si>
    <t>TURISMO</t>
  </si>
  <si>
    <t>DESARROLLO ECONOMICO</t>
  </si>
  <si>
    <t>CATASTRO E IMPUESTOS</t>
  </si>
  <si>
    <t>BACHEO</t>
  </si>
  <si>
    <t>MUNICIPIO DE ROMITA, GTO.
ESTADO ANALÍTICO DEL EJERCICIO DEL PRESUPUESTO DE EGRESOS
CLASIFICACIÓN ADMINISTRATIVA
DEL 1 ENERO AL 31 DE DICIEMBRE DEL 2020</t>
  </si>
  <si>
    <t>Gobierno (Federal/Estatal/Municipal) de MUNICIPIO DE ROMITA, GTO.
Estado Analítico del Ejercicio del Presupuesto de Egresos
Clasificación Administrativa
DEL 1 ENERO AL 31 DE DICIEMBRE DEL 2020</t>
  </si>
  <si>
    <t>Sector Paraestatal del Gobierno (Federal/Estatal/Municipal) de MUNICIPIO DE ROMITA, GTO.
Estado Analítico del Ejercicio del Presupuesto de Egresos
Clasificación Administrativa
DEL 1 ENERO AL 31 DE DICIEMBRE DEL 2020</t>
  </si>
  <si>
    <t>MUNICIPIO DE ROMITA, GTO.
ESTADO ANALÍTICO DEL EJERCICIO DEL PRESUPUESTO DE EGRESOS
CLASIFICACIÓN FUNCIONAL (FINALIDAD Y FUNCIÓN)
DEL 1 ENERO AL 31 DE DICIEMBRE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</si>
</sst>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4" fontId="4" fillId="33" borderId="12" xfId="60" applyNumberFormat="1" applyFont="1" applyFill="1" applyBorder="1" applyAlignment="1">
      <alignment horizontal="center" vertical="center" wrapText="1"/>
      <protection/>
    </xf>
    <xf numFmtId="0" fontId="4" fillId="33" borderId="12" xfId="6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6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3" fillId="0" borderId="14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4" fillId="0" borderId="20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42" fillId="0" borderId="10" xfId="0" applyFont="1" applyBorder="1" applyAlignment="1">
      <alignment horizontal="center" vertical="center" wrapText="1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4" fillId="33" borderId="20" xfId="60" applyFont="1" applyFill="1" applyBorder="1" applyAlignment="1" applyProtection="1">
      <alignment horizontal="center" vertical="center" wrapText="1"/>
      <protection locked="0"/>
    </xf>
    <xf numFmtId="0" fontId="4" fillId="33" borderId="23" xfId="60" applyFont="1" applyFill="1" applyBorder="1" applyAlignment="1" applyProtection="1">
      <alignment horizontal="center" vertical="center" wrapText="1"/>
      <protection locked="0"/>
    </xf>
    <xf numFmtId="0" fontId="4" fillId="33" borderId="24" xfId="60" applyFont="1" applyFill="1" applyBorder="1" applyAlignment="1" applyProtection="1">
      <alignment horizontal="center" vertical="center" wrapText="1"/>
      <protection locked="0"/>
    </xf>
    <xf numFmtId="4" fontId="4" fillId="33" borderId="14" xfId="60" applyNumberFormat="1" applyFont="1" applyFill="1" applyBorder="1" applyAlignment="1">
      <alignment horizontal="center" vertical="center" wrapText="1"/>
      <protection/>
    </xf>
    <xf numFmtId="4" fontId="4" fillId="33" borderId="16" xfId="60" applyNumberFormat="1" applyFont="1" applyFill="1" applyBorder="1" applyAlignment="1">
      <alignment horizontal="center" vertical="center" wrapText="1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zoomScalePageLayoutView="0" workbookViewId="0" topLeftCell="A55">
      <selection activeCell="D81" sqref="D81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49.5" customHeight="1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8" t="s">
        <v>61</v>
      </c>
      <c r="B5" s="7"/>
      <c r="C5" s="14">
        <f>SUM(C6:C12)</f>
        <v>93901360.62</v>
      </c>
      <c r="D5" s="14">
        <f>SUM(D6:D12)</f>
        <v>4640195.720000001</v>
      </c>
      <c r="E5" s="14">
        <f>C5+D5</f>
        <v>98541556.34</v>
      </c>
      <c r="F5" s="14">
        <f>SUM(F6:F12)</f>
        <v>87090477.31</v>
      </c>
      <c r="G5" s="14">
        <f>SUM(G6:G12)</f>
        <v>87090477.31</v>
      </c>
      <c r="H5" s="14">
        <f>E5-F5</f>
        <v>11451079.030000001</v>
      </c>
    </row>
    <row r="6" spans="1:8" ht="11.25">
      <c r="A6" s="49">
        <v>1100</v>
      </c>
      <c r="B6" s="11" t="s">
        <v>70</v>
      </c>
      <c r="C6" s="15">
        <v>56032375.23</v>
      </c>
      <c r="D6" s="15">
        <v>1102643.6</v>
      </c>
      <c r="E6" s="15">
        <f aca="true" t="shared" si="0" ref="E6:E69">C6+D6</f>
        <v>57135018.83</v>
      </c>
      <c r="F6" s="15">
        <v>51479263.82</v>
      </c>
      <c r="G6" s="15">
        <v>51479263.82</v>
      </c>
      <c r="H6" s="15">
        <f aca="true" t="shared" si="1" ref="H6:H69">E6-F6</f>
        <v>5655755.009999998</v>
      </c>
    </row>
    <row r="7" spans="1:8" ht="11.25">
      <c r="A7" s="49">
        <v>1200</v>
      </c>
      <c r="B7" s="11" t="s">
        <v>71</v>
      </c>
      <c r="C7" s="15">
        <v>971000</v>
      </c>
      <c r="D7" s="15">
        <v>5617471.23</v>
      </c>
      <c r="E7" s="15">
        <f t="shared" si="0"/>
        <v>6588471.23</v>
      </c>
      <c r="F7" s="15">
        <v>6619657.19</v>
      </c>
      <c r="G7" s="15">
        <v>6619657.19</v>
      </c>
      <c r="H7" s="15">
        <f t="shared" si="1"/>
        <v>-31185.959999999963</v>
      </c>
    </row>
    <row r="8" spans="1:8" ht="11.25">
      <c r="A8" s="49">
        <v>1300</v>
      </c>
      <c r="B8" s="11" t="s">
        <v>72</v>
      </c>
      <c r="C8" s="15">
        <v>8868315.14</v>
      </c>
      <c r="D8" s="15">
        <v>704728.9</v>
      </c>
      <c r="E8" s="15">
        <f t="shared" si="0"/>
        <v>9573044.040000001</v>
      </c>
      <c r="F8" s="15">
        <v>8208744.14</v>
      </c>
      <c r="G8" s="15">
        <v>8208744.14</v>
      </c>
      <c r="H8" s="15">
        <f t="shared" si="1"/>
        <v>1364299.9000000013</v>
      </c>
    </row>
    <row r="9" spans="1:8" ht="11.25">
      <c r="A9" s="49">
        <v>1400</v>
      </c>
      <c r="B9" s="11" t="s">
        <v>35</v>
      </c>
      <c r="C9" s="15">
        <v>12416986.02</v>
      </c>
      <c r="D9" s="15">
        <v>-5098353.97</v>
      </c>
      <c r="E9" s="15">
        <f t="shared" si="0"/>
        <v>7318632.05</v>
      </c>
      <c r="F9" s="15">
        <v>4915784.46</v>
      </c>
      <c r="G9" s="15">
        <v>4915784.46</v>
      </c>
      <c r="H9" s="15">
        <f t="shared" si="1"/>
        <v>2402847.59</v>
      </c>
    </row>
    <row r="10" spans="1:8" ht="11.25">
      <c r="A10" s="49">
        <v>1500</v>
      </c>
      <c r="B10" s="11" t="s">
        <v>73</v>
      </c>
      <c r="C10" s="15">
        <v>15612684.23</v>
      </c>
      <c r="D10" s="15">
        <v>2313705.96</v>
      </c>
      <c r="E10" s="15">
        <f t="shared" si="0"/>
        <v>17926390.19</v>
      </c>
      <c r="F10" s="15">
        <v>15867027.7</v>
      </c>
      <c r="G10" s="15">
        <v>15867027.7</v>
      </c>
      <c r="H10" s="15">
        <f t="shared" si="1"/>
        <v>2059362.490000002</v>
      </c>
    </row>
    <row r="11" spans="1:8" ht="11.25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ht="11.25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1.25">
      <c r="A13" s="48" t="s">
        <v>62</v>
      </c>
      <c r="B13" s="7"/>
      <c r="C13" s="15">
        <f>SUM(C14:C22)</f>
        <v>10006304</v>
      </c>
      <c r="D13" s="15">
        <f>SUM(D14:D22)</f>
        <v>3561200.85</v>
      </c>
      <c r="E13" s="15">
        <f t="shared" si="0"/>
        <v>13567504.85</v>
      </c>
      <c r="F13" s="15">
        <f>SUM(F14:F22)</f>
        <v>10601958.409999998</v>
      </c>
      <c r="G13" s="15">
        <f>SUM(G14:G22)</f>
        <v>8976713.95</v>
      </c>
      <c r="H13" s="15">
        <f t="shared" si="1"/>
        <v>2965546.4400000013</v>
      </c>
    </row>
    <row r="14" spans="1:8" ht="11.25">
      <c r="A14" s="49">
        <v>2100</v>
      </c>
      <c r="B14" s="11" t="s">
        <v>75</v>
      </c>
      <c r="C14" s="15">
        <v>2267000</v>
      </c>
      <c r="D14" s="15">
        <v>491811.65</v>
      </c>
      <c r="E14" s="15">
        <f t="shared" si="0"/>
        <v>2758811.65</v>
      </c>
      <c r="F14" s="15">
        <v>2265556.7</v>
      </c>
      <c r="G14" s="15">
        <v>1467517.13</v>
      </c>
      <c r="H14" s="15">
        <f t="shared" si="1"/>
        <v>493254.9499999997</v>
      </c>
    </row>
    <row r="15" spans="1:8" ht="11.25">
      <c r="A15" s="49">
        <v>2200</v>
      </c>
      <c r="B15" s="11" t="s">
        <v>76</v>
      </c>
      <c r="C15" s="15">
        <v>607000</v>
      </c>
      <c r="D15" s="15">
        <v>123770.84</v>
      </c>
      <c r="E15" s="15">
        <f t="shared" si="0"/>
        <v>730770.84</v>
      </c>
      <c r="F15" s="15">
        <v>554900.54</v>
      </c>
      <c r="G15" s="15">
        <v>470355.88</v>
      </c>
      <c r="H15" s="15">
        <f t="shared" si="1"/>
        <v>175870.29999999993</v>
      </c>
    </row>
    <row r="16" spans="1:8" ht="11.25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ht="11.25">
      <c r="A17" s="49">
        <v>2400</v>
      </c>
      <c r="B17" s="11" t="s">
        <v>78</v>
      </c>
      <c r="C17" s="15">
        <v>1585000</v>
      </c>
      <c r="D17" s="15">
        <v>995055.91</v>
      </c>
      <c r="E17" s="15">
        <f t="shared" si="0"/>
        <v>2580055.91</v>
      </c>
      <c r="F17" s="15">
        <v>2224166.65</v>
      </c>
      <c r="G17" s="15">
        <v>1744136.21</v>
      </c>
      <c r="H17" s="15">
        <f t="shared" si="1"/>
        <v>355889.26000000024</v>
      </c>
    </row>
    <row r="18" spans="1:8" ht="11.25">
      <c r="A18" s="49">
        <v>2500</v>
      </c>
      <c r="B18" s="11" t="s">
        <v>79</v>
      </c>
      <c r="C18" s="15">
        <v>54000</v>
      </c>
      <c r="D18" s="15">
        <v>40000</v>
      </c>
      <c r="E18" s="15">
        <f t="shared" si="0"/>
        <v>94000</v>
      </c>
      <c r="F18" s="15">
        <v>63855.35</v>
      </c>
      <c r="G18" s="15">
        <v>22968.51</v>
      </c>
      <c r="H18" s="15">
        <f t="shared" si="1"/>
        <v>30144.65</v>
      </c>
    </row>
    <row r="19" spans="1:8" ht="11.25">
      <c r="A19" s="49">
        <v>2600</v>
      </c>
      <c r="B19" s="11" t="s">
        <v>80</v>
      </c>
      <c r="C19" s="15">
        <v>3051000</v>
      </c>
      <c r="D19" s="15">
        <v>1839152.04</v>
      </c>
      <c r="E19" s="15">
        <f t="shared" si="0"/>
        <v>4890152.04</v>
      </c>
      <c r="F19" s="15">
        <v>4142025.55</v>
      </c>
      <c r="G19" s="15">
        <v>4054787.31</v>
      </c>
      <c r="H19" s="15">
        <f t="shared" si="1"/>
        <v>748126.4900000002</v>
      </c>
    </row>
    <row r="20" spans="1:8" ht="11.25">
      <c r="A20" s="49">
        <v>2700</v>
      </c>
      <c r="B20" s="11" t="s">
        <v>81</v>
      </c>
      <c r="C20" s="15">
        <v>389000</v>
      </c>
      <c r="D20" s="15">
        <v>81673.49</v>
      </c>
      <c r="E20" s="15">
        <f t="shared" si="0"/>
        <v>470673.49</v>
      </c>
      <c r="F20" s="15">
        <v>200423.95</v>
      </c>
      <c r="G20" s="15">
        <v>138965.15</v>
      </c>
      <c r="H20" s="15">
        <f t="shared" si="1"/>
        <v>270249.54</v>
      </c>
    </row>
    <row r="21" spans="1:8" ht="11.25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ht="11.25">
      <c r="A22" s="49">
        <v>2900</v>
      </c>
      <c r="B22" s="11" t="s">
        <v>83</v>
      </c>
      <c r="C22" s="15">
        <v>2053304</v>
      </c>
      <c r="D22" s="15">
        <v>-10263.08</v>
      </c>
      <c r="E22" s="15">
        <f t="shared" si="0"/>
        <v>2043040.92</v>
      </c>
      <c r="F22" s="15">
        <v>1151029.67</v>
      </c>
      <c r="G22" s="15">
        <v>1077983.76</v>
      </c>
      <c r="H22" s="15">
        <f t="shared" si="1"/>
        <v>892011.25</v>
      </c>
    </row>
    <row r="23" spans="1:8" ht="11.25">
      <c r="A23" s="48" t="s">
        <v>63</v>
      </c>
      <c r="B23" s="7"/>
      <c r="C23" s="15">
        <f>SUM(C24:C32)</f>
        <v>23217537.82</v>
      </c>
      <c r="D23" s="15">
        <f>SUM(D24:D32)</f>
        <v>2900743.15</v>
      </c>
      <c r="E23" s="15">
        <f t="shared" si="0"/>
        <v>26118280.97</v>
      </c>
      <c r="F23" s="15">
        <f>SUM(F24:F32)</f>
        <v>20422744.94</v>
      </c>
      <c r="G23" s="15">
        <f>SUM(G24:G32)</f>
        <v>17861499.03</v>
      </c>
      <c r="H23" s="15">
        <f t="shared" si="1"/>
        <v>5695536.0299999975</v>
      </c>
    </row>
    <row r="24" spans="1:8" ht="11.25">
      <c r="A24" s="49">
        <v>3100</v>
      </c>
      <c r="B24" s="11" t="s">
        <v>84</v>
      </c>
      <c r="C24" s="15">
        <v>7348839.74</v>
      </c>
      <c r="D24" s="15">
        <v>-1020243.05</v>
      </c>
      <c r="E24" s="15">
        <f t="shared" si="0"/>
        <v>6328596.69</v>
      </c>
      <c r="F24" s="15">
        <v>5634900.07</v>
      </c>
      <c r="G24" s="15">
        <v>5370986.45</v>
      </c>
      <c r="H24" s="15">
        <f t="shared" si="1"/>
        <v>693696.6200000001</v>
      </c>
    </row>
    <row r="25" spans="1:8" ht="11.25">
      <c r="A25" s="49">
        <v>3200</v>
      </c>
      <c r="B25" s="11" t="s">
        <v>85</v>
      </c>
      <c r="C25" s="15">
        <v>2937600</v>
      </c>
      <c r="D25" s="15">
        <v>-784088.49</v>
      </c>
      <c r="E25" s="15">
        <f t="shared" si="0"/>
        <v>2153511.51</v>
      </c>
      <c r="F25" s="15">
        <v>1285225.78</v>
      </c>
      <c r="G25" s="15">
        <v>1039988.9</v>
      </c>
      <c r="H25" s="15">
        <f t="shared" si="1"/>
        <v>868285.7299999997</v>
      </c>
    </row>
    <row r="26" spans="1:8" ht="11.25">
      <c r="A26" s="49">
        <v>3300</v>
      </c>
      <c r="B26" s="11" t="s">
        <v>86</v>
      </c>
      <c r="C26" s="15">
        <v>2887000</v>
      </c>
      <c r="D26" s="15">
        <v>3040483.19</v>
      </c>
      <c r="E26" s="15">
        <f t="shared" si="0"/>
        <v>5927483.1899999995</v>
      </c>
      <c r="F26" s="15">
        <v>3851059.03</v>
      </c>
      <c r="G26" s="15">
        <v>3063830.27</v>
      </c>
      <c r="H26" s="15">
        <f t="shared" si="1"/>
        <v>2076424.1599999997</v>
      </c>
    </row>
    <row r="27" spans="1:8" ht="11.25">
      <c r="A27" s="49">
        <v>3400</v>
      </c>
      <c r="B27" s="11" t="s">
        <v>87</v>
      </c>
      <c r="C27" s="15">
        <v>730000</v>
      </c>
      <c r="D27" s="15">
        <v>0</v>
      </c>
      <c r="E27" s="15">
        <f t="shared" si="0"/>
        <v>730000</v>
      </c>
      <c r="F27" s="15">
        <v>452268.11</v>
      </c>
      <c r="G27" s="15">
        <v>452268.11</v>
      </c>
      <c r="H27" s="15">
        <f t="shared" si="1"/>
        <v>277731.89</v>
      </c>
    </row>
    <row r="28" spans="1:8" ht="11.25">
      <c r="A28" s="49">
        <v>3500</v>
      </c>
      <c r="B28" s="11" t="s">
        <v>88</v>
      </c>
      <c r="C28" s="15">
        <v>4785598.08</v>
      </c>
      <c r="D28" s="15">
        <v>1374946.67</v>
      </c>
      <c r="E28" s="15">
        <f t="shared" si="0"/>
        <v>6160544.75</v>
      </c>
      <c r="F28" s="15">
        <v>4892141.84</v>
      </c>
      <c r="G28" s="15">
        <v>4415236.63</v>
      </c>
      <c r="H28" s="15">
        <f t="shared" si="1"/>
        <v>1268402.9100000001</v>
      </c>
    </row>
    <row r="29" spans="1:8" ht="11.25">
      <c r="A29" s="49">
        <v>3600</v>
      </c>
      <c r="B29" s="11" t="s">
        <v>89</v>
      </c>
      <c r="C29" s="15">
        <v>606000</v>
      </c>
      <c r="D29" s="15">
        <v>752217.63</v>
      </c>
      <c r="E29" s="15">
        <f t="shared" si="0"/>
        <v>1358217.63</v>
      </c>
      <c r="F29" s="15">
        <v>1405217.63</v>
      </c>
      <c r="G29" s="15">
        <v>1045150.1</v>
      </c>
      <c r="H29" s="15">
        <f t="shared" si="1"/>
        <v>-47000</v>
      </c>
    </row>
    <row r="30" spans="1:8" ht="11.25">
      <c r="A30" s="49">
        <v>3700</v>
      </c>
      <c r="B30" s="11" t="s">
        <v>90</v>
      </c>
      <c r="C30" s="15">
        <v>197500</v>
      </c>
      <c r="D30" s="15">
        <v>180348.22</v>
      </c>
      <c r="E30" s="15">
        <f t="shared" si="0"/>
        <v>377848.22</v>
      </c>
      <c r="F30" s="15">
        <v>304836.46</v>
      </c>
      <c r="G30" s="15">
        <v>304836.46</v>
      </c>
      <c r="H30" s="15">
        <f t="shared" si="1"/>
        <v>73011.75999999995</v>
      </c>
    </row>
    <row r="31" spans="1:8" ht="11.25">
      <c r="A31" s="49">
        <v>3800</v>
      </c>
      <c r="B31" s="11" t="s">
        <v>91</v>
      </c>
      <c r="C31" s="15">
        <v>2072000</v>
      </c>
      <c r="D31" s="15">
        <v>527456.98</v>
      </c>
      <c r="E31" s="15">
        <f t="shared" si="0"/>
        <v>2599456.98</v>
      </c>
      <c r="F31" s="15">
        <v>2164474.02</v>
      </c>
      <c r="G31" s="15">
        <v>1736580.11</v>
      </c>
      <c r="H31" s="15">
        <f t="shared" si="1"/>
        <v>434982.95999999996</v>
      </c>
    </row>
    <row r="32" spans="1:8" ht="11.25">
      <c r="A32" s="49">
        <v>3900</v>
      </c>
      <c r="B32" s="11" t="s">
        <v>19</v>
      </c>
      <c r="C32" s="15">
        <v>1653000</v>
      </c>
      <c r="D32" s="15">
        <v>-1170378</v>
      </c>
      <c r="E32" s="15">
        <f t="shared" si="0"/>
        <v>482622</v>
      </c>
      <c r="F32" s="15">
        <v>432622</v>
      </c>
      <c r="G32" s="15">
        <v>432622</v>
      </c>
      <c r="H32" s="15">
        <f t="shared" si="1"/>
        <v>50000</v>
      </c>
    </row>
    <row r="33" spans="1:8" ht="11.25">
      <c r="A33" s="48" t="s">
        <v>64</v>
      </c>
      <c r="B33" s="7"/>
      <c r="C33" s="15">
        <f>SUM(C34:C42)</f>
        <v>16384017.92</v>
      </c>
      <c r="D33" s="15">
        <f>SUM(D34:D42)</f>
        <v>9110485.04</v>
      </c>
      <c r="E33" s="15">
        <f t="shared" si="0"/>
        <v>25494502.96</v>
      </c>
      <c r="F33" s="15">
        <f>SUM(F34:F42)</f>
        <v>24838174.060000002</v>
      </c>
      <c r="G33" s="15">
        <f>SUM(G34:G42)</f>
        <v>22316768.45</v>
      </c>
      <c r="H33" s="15">
        <f t="shared" si="1"/>
        <v>656328.8999999985</v>
      </c>
    </row>
    <row r="34" spans="1:8" ht="11.25">
      <c r="A34" s="49">
        <v>4100</v>
      </c>
      <c r="B34" s="11" t="s">
        <v>92</v>
      </c>
      <c r="C34" s="15">
        <v>11500000</v>
      </c>
      <c r="D34" s="15">
        <v>0</v>
      </c>
      <c r="E34" s="15">
        <f t="shared" si="0"/>
        <v>11500000</v>
      </c>
      <c r="F34" s="15">
        <v>11499999.84</v>
      </c>
      <c r="G34" s="15">
        <v>11499999.84</v>
      </c>
      <c r="H34" s="15">
        <f t="shared" si="1"/>
        <v>0.1600000001490116</v>
      </c>
    </row>
    <row r="35" spans="1:8" ht="11.25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ht="11.25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ht="11.25">
      <c r="A37" s="49">
        <v>4400</v>
      </c>
      <c r="B37" s="11" t="s">
        <v>95</v>
      </c>
      <c r="C37" s="15">
        <v>4884017.92</v>
      </c>
      <c r="D37" s="15">
        <v>9110485.04</v>
      </c>
      <c r="E37" s="15">
        <f t="shared" si="0"/>
        <v>13994502.959999999</v>
      </c>
      <c r="F37" s="15">
        <v>13338174.22</v>
      </c>
      <c r="G37" s="15">
        <v>10816768.61</v>
      </c>
      <c r="H37" s="15">
        <f t="shared" si="1"/>
        <v>656328.7399999984</v>
      </c>
    </row>
    <row r="38" spans="1:8" ht="11.25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ht="11.25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ht="11.25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ht="11.25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ht="11.25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1.25">
      <c r="A43" s="48" t="s">
        <v>65</v>
      </c>
      <c r="B43" s="7"/>
      <c r="C43" s="15">
        <f>SUM(C44:C52)</f>
        <v>457209.23</v>
      </c>
      <c r="D43" s="15">
        <f>SUM(D44:D52)</f>
        <v>1455023.9</v>
      </c>
      <c r="E43" s="15">
        <f t="shared" si="0"/>
        <v>1912233.13</v>
      </c>
      <c r="F43" s="15">
        <f>SUM(F44:F52)</f>
        <v>1410153.52</v>
      </c>
      <c r="G43" s="15">
        <f>SUM(G44:G52)</f>
        <v>787349.52</v>
      </c>
      <c r="H43" s="15">
        <f t="shared" si="1"/>
        <v>502079.60999999987</v>
      </c>
    </row>
    <row r="44" spans="1:8" ht="11.25">
      <c r="A44" s="49">
        <v>5100</v>
      </c>
      <c r="B44" s="11" t="s">
        <v>99</v>
      </c>
      <c r="C44" s="15">
        <v>0</v>
      </c>
      <c r="D44" s="15">
        <v>446823.9</v>
      </c>
      <c r="E44" s="15">
        <f t="shared" si="0"/>
        <v>446823.9</v>
      </c>
      <c r="F44" s="15">
        <v>401953.52</v>
      </c>
      <c r="G44" s="15">
        <v>330149.52</v>
      </c>
      <c r="H44" s="15">
        <f t="shared" si="1"/>
        <v>44870.380000000005</v>
      </c>
    </row>
    <row r="45" spans="1:8" ht="11.25">
      <c r="A45" s="49">
        <v>5200</v>
      </c>
      <c r="B45" s="11" t="s">
        <v>100</v>
      </c>
      <c r="C45" s="15">
        <v>424209.23</v>
      </c>
      <c r="D45" s="15">
        <v>0</v>
      </c>
      <c r="E45" s="15">
        <f t="shared" si="0"/>
        <v>424209.23</v>
      </c>
      <c r="F45" s="15">
        <v>0</v>
      </c>
      <c r="G45" s="15">
        <v>0</v>
      </c>
      <c r="H45" s="15">
        <f t="shared" si="1"/>
        <v>424209.23</v>
      </c>
    </row>
    <row r="46" spans="1:8" ht="11.25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ht="11.25">
      <c r="A47" s="49">
        <v>5400</v>
      </c>
      <c r="B47" s="11" t="s">
        <v>102</v>
      </c>
      <c r="C47" s="15">
        <v>0</v>
      </c>
      <c r="D47" s="15">
        <v>339200</v>
      </c>
      <c r="E47" s="15">
        <f t="shared" si="0"/>
        <v>339200</v>
      </c>
      <c r="F47" s="15">
        <v>339200</v>
      </c>
      <c r="G47" s="15">
        <v>339200</v>
      </c>
      <c r="H47" s="15">
        <f t="shared" si="1"/>
        <v>0</v>
      </c>
    </row>
    <row r="48" spans="1:8" ht="11.25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ht="11.25">
      <c r="A49" s="49">
        <v>5600</v>
      </c>
      <c r="B49" s="11" t="s">
        <v>104</v>
      </c>
      <c r="C49" s="15">
        <v>33000</v>
      </c>
      <c r="D49" s="15">
        <v>0</v>
      </c>
      <c r="E49" s="15">
        <f t="shared" si="0"/>
        <v>33000</v>
      </c>
      <c r="F49" s="15">
        <v>0</v>
      </c>
      <c r="G49" s="15">
        <v>0</v>
      </c>
      <c r="H49" s="15">
        <f t="shared" si="1"/>
        <v>33000</v>
      </c>
    </row>
    <row r="50" spans="1:8" ht="11.25">
      <c r="A50" s="49">
        <v>5700</v>
      </c>
      <c r="B50" s="11" t="s">
        <v>105</v>
      </c>
      <c r="C50" s="15">
        <v>0</v>
      </c>
      <c r="D50" s="15">
        <v>18000</v>
      </c>
      <c r="E50" s="15">
        <f t="shared" si="0"/>
        <v>18000</v>
      </c>
      <c r="F50" s="15">
        <v>18000</v>
      </c>
      <c r="G50" s="15">
        <v>18000</v>
      </c>
      <c r="H50" s="15">
        <f t="shared" si="1"/>
        <v>0</v>
      </c>
    </row>
    <row r="51" spans="1:8" ht="11.25">
      <c r="A51" s="49">
        <v>5800</v>
      </c>
      <c r="B51" s="11" t="s">
        <v>106</v>
      </c>
      <c r="C51" s="15">
        <v>0</v>
      </c>
      <c r="D51" s="15">
        <v>100000</v>
      </c>
      <c r="E51" s="15">
        <f t="shared" si="0"/>
        <v>100000</v>
      </c>
      <c r="F51" s="15">
        <v>100000</v>
      </c>
      <c r="G51" s="15">
        <v>100000</v>
      </c>
      <c r="H51" s="15">
        <f t="shared" si="1"/>
        <v>0</v>
      </c>
    </row>
    <row r="52" spans="1:8" ht="11.25">
      <c r="A52" s="49">
        <v>5900</v>
      </c>
      <c r="B52" s="11" t="s">
        <v>107</v>
      </c>
      <c r="C52" s="15">
        <v>0</v>
      </c>
      <c r="D52" s="15">
        <v>551000</v>
      </c>
      <c r="E52" s="15">
        <f t="shared" si="0"/>
        <v>551000</v>
      </c>
      <c r="F52" s="15">
        <v>551000</v>
      </c>
      <c r="G52" s="15">
        <v>0</v>
      </c>
      <c r="H52" s="15">
        <f t="shared" si="1"/>
        <v>0</v>
      </c>
    </row>
    <row r="53" spans="1:8" ht="11.25">
      <c r="A53" s="48" t="s">
        <v>66</v>
      </c>
      <c r="B53" s="7"/>
      <c r="C53" s="15">
        <f>SUM(C54:C56)</f>
        <v>42389294.07</v>
      </c>
      <c r="D53" s="15">
        <f>SUM(D54:D56)</f>
        <v>61142282.74</v>
      </c>
      <c r="E53" s="15">
        <f t="shared" si="0"/>
        <v>103531576.81</v>
      </c>
      <c r="F53" s="15">
        <f>SUM(F54:F56)</f>
        <v>85912960.23</v>
      </c>
      <c r="G53" s="15">
        <f>SUM(G54:G56)</f>
        <v>78120676.18</v>
      </c>
      <c r="H53" s="15">
        <f t="shared" si="1"/>
        <v>17618616.58</v>
      </c>
    </row>
    <row r="54" spans="1:8" ht="11.25">
      <c r="A54" s="49">
        <v>6100</v>
      </c>
      <c r="B54" s="11" t="s">
        <v>108</v>
      </c>
      <c r="C54" s="15">
        <v>41939294.07</v>
      </c>
      <c r="D54" s="15">
        <v>60867882.74</v>
      </c>
      <c r="E54" s="15">
        <f t="shared" si="0"/>
        <v>102807176.81</v>
      </c>
      <c r="F54" s="15">
        <v>85188572.86</v>
      </c>
      <c r="G54" s="15">
        <v>77396288.81</v>
      </c>
      <c r="H54" s="15">
        <f t="shared" si="1"/>
        <v>17618603.950000003</v>
      </c>
    </row>
    <row r="55" spans="1:8" ht="11.25">
      <c r="A55" s="49">
        <v>6200</v>
      </c>
      <c r="B55" s="11" t="s">
        <v>109</v>
      </c>
      <c r="C55" s="15">
        <v>450000</v>
      </c>
      <c r="D55" s="15">
        <v>274400</v>
      </c>
      <c r="E55" s="15">
        <f t="shared" si="0"/>
        <v>724400</v>
      </c>
      <c r="F55" s="15">
        <v>724387.37</v>
      </c>
      <c r="G55" s="15">
        <v>724387.37</v>
      </c>
      <c r="H55" s="15">
        <f t="shared" si="1"/>
        <v>12.630000000004657</v>
      </c>
    </row>
    <row r="56" spans="1:8" ht="11.25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1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ht="11.25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ht="11.25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ht="11.25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ht="11.25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ht="11.25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ht="11.25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ht="11.25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1.25">
      <c r="A65" s="48" t="s">
        <v>68</v>
      </c>
      <c r="B65" s="7"/>
      <c r="C65" s="15">
        <f>SUM(C66:C68)</f>
        <v>150000</v>
      </c>
      <c r="D65" s="15">
        <f>SUM(D66:D68)</f>
        <v>490000.01</v>
      </c>
      <c r="E65" s="15">
        <f t="shared" si="0"/>
        <v>640000.01</v>
      </c>
      <c r="F65" s="15">
        <f>SUM(F66:F68)</f>
        <v>475000.01</v>
      </c>
      <c r="G65" s="15">
        <f>SUM(G66:G68)</f>
        <v>175000</v>
      </c>
      <c r="H65" s="15">
        <f t="shared" si="1"/>
        <v>165000</v>
      </c>
    </row>
    <row r="66" spans="1:8" ht="11.25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ht="11.25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ht="11.25">
      <c r="A68" s="49">
        <v>8500</v>
      </c>
      <c r="B68" s="11" t="s">
        <v>40</v>
      </c>
      <c r="C68" s="15">
        <v>150000</v>
      </c>
      <c r="D68" s="15">
        <v>490000.01</v>
      </c>
      <c r="E68" s="15">
        <f t="shared" si="0"/>
        <v>640000.01</v>
      </c>
      <c r="F68" s="15">
        <v>475000.01</v>
      </c>
      <c r="G68" s="15">
        <v>175000</v>
      </c>
      <c r="H68" s="15">
        <f t="shared" si="1"/>
        <v>165000</v>
      </c>
    </row>
    <row r="69" spans="1:8" ht="11.25">
      <c r="A69" s="48" t="s">
        <v>69</v>
      </c>
      <c r="B69" s="7"/>
      <c r="C69" s="15">
        <f>SUM(C70:C76)</f>
        <v>7393000</v>
      </c>
      <c r="D69" s="15">
        <f>SUM(D70:D76)</f>
        <v>0</v>
      </c>
      <c r="E69" s="15">
        <f t="shared" si="0"/>
        <v>7393000</v>
      </c>
      <c r="F69" s="15">
        <f>SUM(F70:F76)</f>
        <v>296800.76</v>
      </c>
      <c r="G69" s="15">
        <f>SUM(G70:G76)</f>
        <v>296800.76</v>
      </c>
      <c r="H69" s="15">
        <f t="shared" si="1"/>
        <v>7096199.24</v>
      </c>
    </row>
    <row r="70" spans="1:8" ht="11.25">
      <c r="A70" s="49">
        <v>9100</v>
      </c>
      <c r="B70" s="11" t="s">
        <v>118</v>
      </c>
      <c r="C70" s="15">
        <v>7000000</v>
      </c>
      <c r="D70" s="15">
        <v>0</v>
      </c>
      <c r="E70" s="15">
        <f aca="true" t="shared" si="2" ref="E70:E76">C70+D70</f>
        <v>7000000</v>
      </c>
      <c r="F70" s="15">
        <v>0</v>
      </c>
      <c r="G70" s="15">
        <v>0</v>
      </c>
      <c r="H70" s="15">
        <f aca="true" t="shared" si="3" ref="H70:H76">E70-F70</f>
        <v>7000000</v>
      </c>
    </row>
    <row r="71" spans="1:8" ht="11.25">
      <c r="A71" s="49">
        <v>9200</v>
      </c>
      <c r="B71" s="11" t="s">
        <v>119</v>
      </c>
      <c r="C71" s="15">
        <v>393000</v>
      </c>
      <c r="D71" s="15">
        <v>0</v>
      </c>
      <c r="E71" s="15">
        <f t="shared" si="2"/>
        <v>393000</v>
      </c>
      <c r="F71" s="15">
        <v>296800.76</v>
      </c>
      <c r="G71" s="15">
        <v>296800.76</v>
      </c>
      <c r="H71" s="15">
        <f t="shared" si="3"/>
        <v>96199.23999999999</v>
      </c>
    </row>
    <row r="72" spans="1:8" ht="11.25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ht="11.25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ht="11.25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ht="11.25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ht="11.25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1.25">
      <c r="A77" s="8"/>
      <c r="B77" s="13" t="s">
        <v>53</v>
      </c>
      <c r="C77" s="17">
        <v>193898723.66</v>
      </c>
      <c r="D77" s="17">
        <v>49327404.28</v>
      </c>
      <c r="E77" s="17">
        <v>243226127.94</v>
      </c>
      <c r="F77" s="17">
        <v>233062245.97</v>
      </c>
      <c r="G77" s="17">
        <v>233062245.97</v>
      </c>
      <c r="H77" s="17">
        <v>39163522.31000001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4">
      <selection activeCell="C16" sqref="C16:H16"/>
    </sheetView>
  </sheetViews>
  <sheetFormatPr defaultColWidth="12" defaultRowHeight="11.25"/>
  <cols>
    <col min="1" max="1" width="2.83203125" style="1" customWidth="1"/>
    <col min="2" max="2" width="47.66015625" style="1" customWidth="1"/>
    <col min="3" max="8" width="18.33203125" style="1" customWidth="1"/>
    <col min="9" max="16384" width="12" style="1" customWidth="1"/>
  </cols>
  <sheetData>
    <row r="1" spans="1:8" ht="49.5" customHeight="1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5"/>
      <c r="B5" s="18"/>
      <c r="C5" s="21"/>
      <c r="D5" s="21"/>
      <c r="E5" s="21"/>
      <c r="F5" s="21"/>
      <c r="G5" s="21"/>
      <c r="H5" s="21"/>
    </row>
    <row r="6" spans="1:8" ht="11.25">
      <c r="A6" s="5"/>
      <c r="B6" s="18" t="s">
        <v>0</v>
      </c>
      <c r="C6" s="50">
        <v>143902220.36</v>
      </c>
      <c r="D6" s="50">
        <v>20212624.76</v>
      </c>
      <c r="E6" s="50">
        <f>C6+D6</f>
        <v>164114845.12</v>
      </c>
      <c r="F6" s="50">
        <v>143250155.48</v>
      </c>
      <c r="G6" s="50">
        <v>136542259.5</v>
      </c>
      <c r="H6" s="50">
        <f>E6-F6</f>
        <v>20864689.640000015</v>
      </c>
    </row>
    <row r="7" spans="1:8" ht="11.25">
      <c r="A7" s="5"/>
      <c r="B7" s="18"/>
      <c r="C7" s="50"/>
      <c r="D7" s="50"/>
      <c r="E7" s="50"/>
      <c r="F7" s="50"/>
      <c r="G7" s="50"/>
      <c r="H7" s="50"/>
    </row>
    <row r="8" spans="1:8" ht="11.25">
      <c r="A8" s="5"/>
      <c r="B8" s="18" t="s">
        <v>1</v>
      </c>
      <c r="C8" s="50">
        <v>42996503.3</v>
      </c>
      <c r="D8" s="50">
        <v>63087306.65</v>
      </c>
      <c r="E8" s="50">
        <f>C8+D8</f>
        <v>106083809.94999999</v>
      </c>
      <c r="F8" s="50">
        <v>87798113.76</v>
      </c>
      <c r="G8" s="50">
        <v>79083025.7</v>
      </c>
      <c r="H8" s="50">
        <f>E8-F8</f>
        <v>18285696.189999983</v>
      </c>
    </row>
    <row r="9" spans="1:8" ht="11.25">
      <c r="A9" s="5"/>
      <c r="B9" s="18"/>
      <c r="C9" s="50"/>
      <c r="D9" s="50"/>
      <c r="E9" s="50"/>
      <c r="F9" s="50"/>
      <c r="G9" s="50"/>
      <c r="H9" s="50"/>
    </row>
    <row r="10" spans="1:8" ht="11.25">
      <c r="A10" s="5"/>
      <c r="B10" s="18" t="s">
        <v>2</v>
      </c>
      <c r="C10" s="50">
        <v>7000000</v>
      </c>
      <c r="D10" s="50">
        <v>0</v>
      </c>
      <c r="E10" s="50">
        <f>C10+D10</f>
        <v>7000000</v>
      </c>
      <c r="F10" s="50">
        <v>0</v>
      </c>
      <c r="G10" s="50">
        <v>0</v>
      </c>
      <c r="H10" s="50">
        <f>E10-F10</f>
        <v>7000000</v>
      </c>
    </row>
    <row r="11" spans="1:8" ht="11.25">
      <c r="A11" s="5"/>
      <c r="B11" s="18"/>
      <c r="C11" s="50"/>
      <c r="D11" s="50"/>
      <c r="E11" s="50"/>
      <c r="F11" s="50"/>
      <c r="G11" s="50"/>
      <c r="H11" s="50"/>
    </row>
    <row r="12" spans="1:8" ht="11.25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ht="11.25">
      <c r="A13" s="5"/>
      <c r="B13" s="18"/>
      <c r="C13" s="50"/>
      <c r="D13" s="50"/>
      <c r="E13" s="50"/>
      <c r="F13" s="50"/>
      <c r="G13" s="50"/>
      <c r="H13" s="50"/>
    </row>
    <row r="14" spans="1:8" ht="11.25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ht="11.25">
      <c r="A15" s="6"/>
      <c r="B15" s="19"/>
      <c r="C15" s="51"/>
      <c r="D15" s="51"/>
      <c r="E15" s="51"/>
      <c r="F15" s="51"/>
      <c r="G15" s="51"/>
      <c r="H15" s="51"/>
    </row>
    <row r="16" spans="1:8" ht="11.25">
      <c r="A16" s="20"/>
      <c r="B16" s="13" t="s">
        <v>53</v>
      </c>
      <c r="C16" s="17">
        <v>193898723.66</v>
      </c>
      <c r="D16" s="17">
        <v>49327404.28</v>
      </c>
      <c r="E16" s="17">
        <v>243226127.94</v>
      </c>
      <c r="F16" s="17">
        <v>233062245.97</v>
      </c>
      <c r="G16" s="17">
        <v>233062245.97</v>
      </c>
      <c r="H16" s="17">
        <v>39163522.31000001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PageLayoutView="0" workbookViewId="0" topLeftCell="A81">
      <selection activeCell="C54" sqref="C54:H54"/>
    </sheetView>
  </sheetViews>
  <sheetFormatPr defaultColWidth="12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 customWidth="1"/>
  </cols>
  <sheetData>
    <row r="1" spans="1:8" ht="45" customHeight="1">
      <c r="A1" s="52" t="s">
        <v>175</v>
      </c>
      <c r="B1" s="53"/>
      <c r="C1" s="53"/>
      <c r="D1" s="53"/>
      <c r="E1" s="53"/>
      <c r="F1" s="53"/>
      <c r="G1" s="53"/>
      <c r="H1" s="54"/>
    </row>
    <row r="2" spans="2:8" ht="11.25">
      <c r="B2" s="27"/>
      <c r="C2" s="27"/>
      <c r="D2" s="27"/>
      <c r="E2" s="27"/>
      <c r="F2" s="27"/>
      <c r="G2" s="27"/>
      <c r="H2" s="27"/>
    </row>
    <row r="3" spans="1:8" ht="11.25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75" customHeight="1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1.25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ht="11.25">
      <c r="A6" s="28"/>
      <c r="B6" s="24"/>
      <c r="C6" s="36"/>
      <c r="D6" s="36"/>
      <c r="E6" s="36"/>
      <c r="F6" s="36"/>
      <c r="G6" s="36"/>
      <c r="H6" s="36"/>
    </row>
    <row r="7" spans="1:8" ht="11.25">
      <c r="A7" s="4" t="s">
        <v>130</v>
      </c>
      <c r="B7" s="22"/>
      <c r="C7" s="15">
        <v>1180723.64</v>
      </c>
      <c r="D7" s="15">
        <v>-49999.92</v>
      </c>
      <c r="E7" s="15">
        <f>C7+D7</f>
        <v>1130723.72</v>
      </c>
      <c r="F7" s="15">
        <v>1016234.36</v>
      </c>
      <c r="G7" s="15">
        <v>1016234.36</v>
      </c>
      <c r="H7" s="15">
        <f>E7-F7</f>
        <v>114489.35999999999</v>
      </c>
    </row>
    <row r="8" spans="1:8" ht="11.25">
      <c r="A8" s="4" t="s">
        <v>131</v>
      </c>
      <c r="B8" s="22"/>
      <c r="C8" s="15">
        <v>783862.62</v>
      </c>
      <c r="D8" s="15">
        <v>10064.01</v>
      </c>
      <c r="E8" s="15">
        <f aca="true" t="shared" si="0" ref="E8:E13">C8+D8</f>
        <v>793926.63</v>
      </c>
      <c r="F8" s="15">
        <v>782599.9</v>
      </c>
      <c r="G8" s="15">
        <v>779699.9</v>
      </c>
      <c r="H8" s="15">
        <f aca="true" t="shared" si="1" ref="H8:H13">E8-F8</f>
        <v>11326.729999999981</v>
      </c>
    </row>
    <row r="9" spans="1:8" ht="11.25">
      <c r="A9" s="4" t="s">
        <v>132</v>
      </c>
      <c r="B9" s="22"/>
      <c r="C9" s="15">
        <v>6412516.41</v>
      </c>
      <c r="D9" s="15">
        <v>1524225.6</v>
      </c>
      <c r="E9" s="15">
        <f t="shared" si="0"/>
        <v>7936742.01</v>
      </c>
      <c r="F9" s="15">
        <v>7564287.37</v>
      </c>
      <c r="G9" s="15">
        <v>7409543.37</v>
      </c>
      <c r="H9" s="15">
        <f t="shared" si="1"/>
        <v>372454.63999999966</v>
      </c>
    </row>
    <row r="10" spans="1:8" ht="11.25">
      <c r="A10" s="4" t="s">
        <v>133</v>
      </c>
      <c r="B10" s="22"/>
      <c r="C10" s="15">
        <v>2195136.93</v>
      </c>
      <c r="D10" s="15">
        <v>302333.55</v>
      </c>
      <c r="E10" s="15">
        <f t="shared" si="0"/>
        <v>2497470.48</v>
      </c>
      <c r="F10" s="15">
        <v>2443189.76</v>
      </c>
      <c r="G10" s="15">
        <v>2079647.76</v>
      </c>
      <c r="H10" s="15">
        <f t="shared" si="1"/>
        <v>54280.720000000205</v>
      </c>
    </row>
    <row r="11" spans="1:8" ht="11.25">
      <c r="A11" s="4" t="s">
        <v>134</v>
      </c>
      <c r="B11" s="22"/>
      <c r="C11" s="15">
        <v>1314995.82</v>
      </c>
      <c r="D11" s="15">
        <v>33511.84</v>
      </c>
      <c r="E11" s="15">
        <f t="shared" si="0"/>
        <v>1348507.6600000001</v>
      </c>
      <c r="F11" s="15">
        <v>1214577.65</v>
      </c>
      <c r="G11" s="15">
        <v>1201185.45</v>
      </c>
      <c r="H11" s="15">
        <f t="shared" si="1"/>
        <v>133930.01000000024</v>
      </c>
    </row>
    <row r="12" spans="1:8" ht="11.25">
      <c r="A12" s="4" t="s">
        <v>135</v>
      </c>
      <c r="B12" s="22"/>
      <c r="C12" s="15">
        <v>1903915.28</v>
      </c>
      <c r="D12" s="15">
        <v>658890</v>
      </c>
      <c r="E12" s="15">
        <f t="shared" si="0"/>
        <v>2562805.2800000003</v>
      </c>
      <c r="F12" s="15">
        <v>2408790.94</v>
      </c>
      <c r="G12" s="15">
        <v>2044605.21</v>
      </c>
      <c r="H12" s="15">
        <f t="shared" si="1"/>
        <v>154014.34000000032</v>
      </c>
    </row>
    <row r="13" spans="1:8" ht="11.25">
      <c r="A13" s="4" t="s">
        <v>136</v>
      </c>
      <c r="B13" s="22"/>
      <c r="C13" s="15">
        <v>22606364.19</v>
      </c>
      <c r="D13" s="15">
        <v>-1471931.41</v>
      </c>
      <c r="E13" s="15">
        <f t="shared" si="0"/>
        <v>21134432.78</v>
      </c>
      <c r="F13" s="15">
        <v>11699317.87</v>
      </c>
      <c r="G13" s="15">
        <v>10598629.9</v>
      </c>
      <c r="H13" s="15">
        <f t="shared" si="1"/>
        <v>9435114.910000002</v>
      </c>
    </row>
    <row r="14" spans="1:8" ht="11.25">
      <c r="A14" s="4" t="s">
        <v>137</v>
      </c>
      <c r="B14" s="22"/>
      <c r="C14" s="15">
        <v>1999676.34</v>
      </c>
      <c r="D14" s="15">
        <v>295780.91</v>
      </c>
      <c r="E14" s="15">
        <f aca="true" t="shared" si="2" ref="E14:E51">C14+D14</f>
        <v>2295457.25</v>
      </c>
      <c r="F14" s="15">
        <v>2161919.21</v>
      </c>
      <c r="G14" s="15">
        <v>1843367.09</v>
      </c>
      <c r="H14" s="15">
        <f aca="true" t="shared" si="3" ref="H14:H51">E14-F14</f>
        <v>133538.04000000004</v>
      </c>
    </row>
    <row r="15" spans="1:8" ht="11.25">
      <c r="A15" s="4" t="s">
        <v>138</v>
      </c>
      <c r="B15" s="22"/>
      <c r="C15" s="15">
        <v>356429.81</v>
      </c>
      <c r="D15" s="15">
        <v>0.24</v>
      </c>
      <c r="E15" s="15">
        <f t="shared" si="2"/>
        <v>356430.05</v>
      </c>
      <c r="F15" s="15">
        <v>356430.04</v>
      </c>
      <c r="G15" s="15">
        <v>356430.04</v>
      </c>
      <c r="H15" s="15">
        <f t="shared" si="3"/>
        <v>0.010000000009313226</v>
      </c>
    </row>
    <row r="16" spans="1:8" ht="11.25">
      <c r="A16" s="4" t="s">
        <v>139</v>
      </c>
      <c r="B16" s="22"/>
      <c r="C16" s="15">
        <v>538970.85</v>
      </c>
      <c r="D16" s="15">
        <v>-99816.75</v>
      </c>
      <c r="E16" s="15">
        <f t="shared" si="2"/>
        <v>439154.1</v>
      </c>
      <c r="F16" s="15">
        <v>227648.89</v>
      </c>
      <c r="G16" s="15">
        <v>227648.89</v>
      </c>
      <c r="H16" s="15">
        <f t="shared" si="3"/>
        <v>211505.20999999996</v>
      </c>
    </row>
    <row r="17" spans="1:8" ht="11.25">
      <c r="A17" s="4" t="s">
        <v>140</v>
      </c>
      <c r="B17" s="22"/>
      <c r="C17" s="15">
        <v>1246474.73</v>
      </c>
      <c r="D17" s="15">
        <v>-5000</v>
      </c>
      <c r="E17" s="15">
        <f t="shared" si="2"/>
        <v>1241474.73</v>
      </c>
      <c r="F17" s="15">
        <v>1223031.47</v>
      </c>
      <c r="G17" s="15">
        <v>1221277.47</v>
      </c>
      <c r="H17" s="15">
        <f t="shared" si="3"/>
        <v>18443.26000000001</v>
      </c>
    </row>
    <row r="18" spans="1:8" ht="11.25">
      <c r="A18" s="4" t="s">
        <v>141</v>
      </c>
      <c r="B18" s="22"/>
      <c r="C18" s="15">
        <v>16233000</v>
      </c>
      <c r="D18" s="15">
        <v>7139241.58</v>
      </c>
      <c r="E18" s="15">
        <f t="shared" si="2"/>
        <v>23372241.58</v>
      </c>
      <c r="F18" s="15">
        <v>22088229.56</v>
      </c>
      <c r="G18" s="15">
        <v>20273406.76</v>
      </c>
      <c r="H18" s="15">
        <f t="shared" si="3"/>
        <v>1284012.0199999996</v>
      </c>
    </row>
    <row r="19" spans="1:8" ht="11.25">
      <c r="A19" s="4" t="s">
        <v>142</v>
      </c>
      <c r="B19" s="22"/>
      <c r="C19" s="15">
        <v>804908.05</v>
      </c>
      <c r="D19" s="15">
        <v>56668.32</v>
      </c>
      <c r="E19" s="15">
        <f t="shared" si="2"/>
        <v>861576.37</v>
      </c>
      <c r="F19" s="15">
        <v>860700.51</v>
      </c>
      <c r="G19" s="15">
        <v>855336.51</v>
      </c>
      <c r="H19" s="15">
        <f t="shared" si="3"/>
        <v>875.859999999986</v>
      </c>
    </row>
    <row r="20" spans="1:8" ht="11.25">
      <c r="A20" s="4" t="s">
        <v>143</v>
      </c>
      <c r="B20" s="22"/>
      <c r="C20" s="15">
        <v>1724354.08</v>
      </c>
      <c r="D20" s="15">
        <v>55983.13</v>
      </c>
      <c r="E20" s="15">
        <f t="shared" si="2"/>
        <v>1780337.21</v>
      </c>
      <c r="F20" s="15">
        <v>1454383.01</v>
      </c>
      <c r="G20" s="15">
        <v>1299753.3</v>
      </c>
      <c r="H20" s="15">
        <f t="shared" si="3"/>
        <v>325954.19999999995</v>
      </c>
    </row>
    <row r="21" spans="1:8" ht="11.25">
      <c r="A21" s="4" t="s">
        <v>144</v>
      </c>
      <c r="B21" s="22"/>
      <c r="C21" s="15">
        <v>416724.57</v>
      </c>
      <c r="D21" s="15">
        <v>0</v>
      </c>
      <c r="E21" s="15">
        <f t="shared" si="2"/>
        <v>416724.57</v>
      </c>
      <c r="F21" s="15">
        <v>0</v>
      </c>
      <c r="G21" s="15">
        <v>0</v>
      </c>
      <c r="H21" s="15">
        <f t="shared" si="3"/>
        <v>416724.57</v>
      </c>
    </row>
    <row r="22" spans="1:8" ht="11.25">
      <c r="A22" s="4" t="s">
        <v>145</v>
      </c>
      <c r="B22" s="22"/>
      <c r="C22" s="15">
        <v>1321691.04</v>
      </c>
      <c r="D22" s="15">
        <v>28828.01</v>
      </c>
      <c r="E22" s="15">
        <f t="shared" si="2"/>
        <v>1350519.05</v>
      </c>
      <c r="F22" s="15">
        <v>1347669.12</v>
      </c>
      <c r="G22" s="15">
        <v>1347669.12</v>
      </c>
      <c r="H22" s="15">
        <f t="shared" si="3"/>
        <v>2849.929999999935</v>
      </c>
    </row>
    <row r="23" spans="1:8" ht="11.25">
      <c r="A23" s="4" t="s">
        <v>146</v>
      </c>
      <c r="B23" s="22"/>
      <c r="C23" s="15">
        <v>708244.35</v>
      </c>
      <c r="D23" s="15">
        <v>4999.82</v>
      </c>
      <c r="E23" s="15">
        <f t="shared" si="2"/>
        <v>713244.1699999999</v>
      </c>
      <c r="F23" s="15">
        <v>493081.55</v>
      </c>
      <c r="G23" s="15">
        <v>489663.67</v>
      </c>
      <c r="H23" s="15">
        <f t="shared" si="3"/>
        <v>220162.61999999994</v>
      </c>
    </row>
    <row r="24" spans="1:8" ht="11.25">
      <c r="A24" s="4" t="s">
        <v>147</v>
      </c>
      <c r="B24" s="22"/>
      <c r="C24" s="15">
        <v>12807228.71</v>
      </c>
      <c r="D24" s="15">
        <v>2266365.66</v>
      </c>
      <c r="E24" s="15">
        <f t="shared" si="2"/>
        <v>15073594.370000001</v>
      </c>
      <c r="F24" s="15">
        <v>14154079.08</v>
      </c>
      <c r="G24" s="15">
        <v>14076359.06</v>
      </c>
      <c r="H24" s="15">
        <f t="shared" si="3"/>
        <v>919515.290000001</v>
      </c>
    </row>
    <row r="25" spans="1:8" ht="11.25">
      <c r="A25" s="4" t="s">
        <v>148</v>
      </c>
      <c r="B25" s="22"/>
      <c r="C25" s="15">
        <v>2166120.73</v>
      </c>
      <c r="D25" s="15">
        <v>-665958.62</v>
      </c>
      <c r="E25" s="15">
        <f t="shared" si="2"/>
        <v>1500162.1099999999</v>
      </c>
      <c r="F25" s="15">
        <v>1316703.4</v>
      </c>
      <c r="G25" s="15">
        <v>1315136.4</v>
      </c>
      <c r="H25" s="15">
        <f t="shared" si="3"/>
        <v>183458.70999999996</v>
      </c>
    </row>
    <row r="26" spans="1:8" ht="11.25">
      <c r="A26" s="4" t="s">
        <v>149</v>
      </c>
      <c r="B26" s="22"/>
      <c r="C26" s="15">
        <v>463788.3</v>
      </c>
      <c r="D26" s="15">
        <v>115500.04</v>
      </c>
      <c r="E26" s="15">
        <f t="shared" si="2"/>
        <v>579288.34</v>
      </c>
      <c r="F26" s="15">
        <v>575447.2</v>
      </c>
      <c r="G26" s="15">
        <v>575447.2</v>
      </c>
      <c r="H26" s="15">
        <f t="shared" si="3"/>
        <v>3841.140000000014</v>
      </c>
    </row>
    <row r="27" spans="1:8" ht="11.25">
      <c r="A27" s="4" t="s">
        <v>150</v>
      </c>
      <c r="B27" s="22"/>
      <c r="C27" s="15">
        <v>2489978.14</v>
      </c>
      <c r="D27" s="15">
        <v>47023.08</v>
      </c>
      <c r="E27" s="15">
        <f t="shared" si="2"/>
        <v>2537001.22</v>
      </c>
      <c r="F27" s="15">
        <v>2085396.14</v>
      </c>
      <c r="G27" s="15">
        <v>2072157.14</v>
      </c>
      <c r="H27" s="15">
        <f t="shared" si="3"/>
        <v>451605.0800000003</v>
      </c>
    </row>
    <row r="28" spans="1:8" ht="11.25">
      <c r="A28" s="4" t="s">
        <v>151</v>
      </c>
      <c r="B28" s="22"/>
      <c r="C28" s="15">
        <v>2830884.89</v>
      </c>
      <c r="D28" s="15">
        <v>70158.42</v>
      </c>
      <c r="E28" s="15">
        <f t="shared" si="2"/>
        <v>2901043.31</v>
      </c>
      <c r="F28" s="15">
        <v>2545171.14</v>
      </c>
      <c r="G28" s="15">
        <v>2502514.1</v>
      </c>
      <c r="H28" s="15">
        <f t="shared" si="3"/>
        <v>355872.1699999999</v>
      </c>
    </row>
    <row r="29" spans="1:8" ht="11.25">
      <c r="A29" s="4" t="s">
        <v>152</v>
      </c>
      <c r="B29" s="22"/>
      <c r="C29" s="15">
        <v>17547040.39</v>
      </c>
      <c r="D29" s="15">
        <v>2109292.19</v>
      </c>
      <c r="E29" s="15">
        <f t="shared" si="2"/>
        <v>19656332.580000002</v>
      </c>
      <c r="F29" s="15">
        <v>15149842.3</v>
      </c>
      <c r="G29" s="15">
        <v>15032894.83</v>
      </c>
      <c r="H29" s="15">
        <f t="shared" si="3"/>
        <v>4506490.280000001</v>
      </c>
    </row>
    <row r="30" spans="1:8" ht="11.25">
      <c r="A30" s="4" t="s">
        <v>153</v>
      </c>
      <c r="B30" s="22"/>
      <c r="C30" s="15">
        <v>2827201.53</v>
      </c>
      <c r="D30" s="15">
        <v>405553.82</v>
      </c>
      <c r="E30" s="15">
        <f t="shared" si="2"/>
        <v>3232755.3499999996</v>
      </c>
      <c r="F30" s="15">
        <v>2583751.14</v>
      </c>
      <c r="G30" s="15">
        <v>2580608.74</v>
      </c>
      <c r="H30" s="15">
        <f t="shared" si="3"/>
        <v>649004.2099999995</v>
      </c>
    </row>
    <row r="31" spans="1:8" ht="11.25">
      <c r="A31" s="4" t="s">
        <v>154</v>
      </c>
      <c r="B31" s="22"/>
      <c r="C31" s="15">
        <v>469425.06</v>
      </c>
      <c r="D31" s="15">
        <v>0</v>
      </c>
      <c r="E31" s="15">
        <f t="shared" si="2"/>
        <v>469425.06</v>
      </c>
      <c r="F31" s="15">
        <v>337522.26</v>
      </c>
      <c r="G31" s="15">
        <v>337522.26</v>
      </c>
      <c r="H31" s="15">
        <f t="shared" si="3"/>
        <v>131902.8</v>
      </c>
    </row>
    <row r="32" spans="1:8" ht="11.25">
      <c r="A32" s="4" t="s">
        <v>155</v>
      </c>
      <c r="B32" s="22"/>
      <c r="C32" s="15">
        <v>2483990.28</v>
      </c>
      <c r="D32" s="15">
        <v>626017.56</v>
      </c>
      <c r="E32" s="15">
        <f t="shared" si="2"/>
        <v>3110007.84</v>
      </c>
      <c r="F32" s="15">
        <v>2483022.1</v>
      </c>
      <c r="G32" s="15">
        <v>2357127.97</v>
      </c>
      <c r="H32" s="15">
        <f t="shared" si="3"/>
        <v>626985.7399999998</v>
      </c>
    </row>
    <row r="33" spans="1:8" ht="11.25">
      <c r="A33" s="4" t="s">
        <v>156</v>
      </c>
      <c r="B33" s="22"/>
      <c r="C33" s="15">
        <v>1251755.85</v>
      </c>
      <c r="D33" s="15">
        <v>0.36</v>
      </c>
      <c r="E33" s="15">
        <f t="shared" si="2"/>
        <v>1251756.2100000002</v>
      </c>
      <c r="F33" s="15">
        <v>1140169.47</v>
      </c>
      <c r="G33" s="15">
        <v>1140169.47</v>
      </c>
      <c r="H33" s="15">
        <f t="shared" si="3"/>
        <v>111586.74000000022</v>
      </c>
    </row>
    <row r="34" spans="1:8" ht="11.25">
      <c r="A34" s="4" t="s">
        <v>157</v>
      </c>
      <c r="B34" s="22"/>
      <c r="C34" s="15">
        <v>11897853.23</v>
      </c>
      <c r="D34" s="15">
        <v>2590688.68</v>
      </c>
      <c r="E34" s="15">
        <f t="shared" si="2"/>
        <v>14488541.91</v>
      </c>
      <c r="F34" s="15">
        <v>12091284.99</v>
      </c>
      <c r="G34" s="15">
        <v>11486785.86</v>
      </c>
      <c r="H34" s="15">
        <f t="shared" si="3"/>
        <v>2397256.92</v>
      </c>
    </row>
    <row r="35" spans="1:8" ht="11.25">
      <c r="A35" s="4" t="s">
        <v>158</v>
      </c>
      <c r="B35" s="22"/>
      <c r="C35" s="15">
        <v>2693894.82</v>
      </c>
      <c r="D35" s="15">
        <v>362854.56</v>
      </c>
      <c r="E35" s="15">
        <f t="shared" si="2"/>
        <v>3056749.38</v>
      </c>
      <c r="F35" s="15">
        <v>2590965.11</v>
      </c>
      <c r="G35" s="15">
        <v>2255132.14</v>
      </c>
      <c r="H35" s="15">
        <f t="shared" si="3"/>
        <v>465784.27</v>
      </c>
    </row>
    <row r="36" spans="1:8" ht="11.25">
      <c r="A36" s="4" t="s">
        <v>159</v>
      </c>
      <c r="B36" s="22"/>
      <c r="C36" s="15">
        <v>1988271.56</v>
      </c>
      <c r="D36" s="15">
        <v>441594.79</v>
      </c>
      <c r="E36" s="15">
        <f t="shared" si="2"/>
        <v>2429866.35</v>
      </c>
      <c r="F36" s="15">
        <v>2130159.17</v>
      </c>
      <c r="G36" s="15">
        <v>1963076.5</v>
      </c>
      <c r="H36" s="15">
        <f t="shared" si="3"/>
        <v>299707.18000000017</v>
      </c>
    </row>
    <row r="37" spans="1:8" ht="11.25">
      <c r="A37" s="4" t="s">
        <v>160</v>
      </c>
      <c r="B37" s="22"/>
      <c r="C37" s="15">
        <v>3587375.82</v>
      </c>
      <c r="D37" s="15">
        <v>23160.15</v>
      </c>
      <c r="E37" s="15">
        <f t="shared" si="2"/>
        <v>3610535.9699999997</v>
      </c>
      <c r="F37" s="15">
        <v>3136403.79</v>
      </c>
      <c r="G37" s="15">
        <v>3135963.79</v>
      </c>
      <c r="H37" s="15">
        <f t="shared" si="3"/>
        <v>474132.1799999997</v>
      </c>
    </row>
    <row r="38" spans="1:8" ht="11.25">
      <c r="A38" s="4" t="s">
        <v>161</v>
      </c>
      <c r="B38" s="22"/>
      <c r="C38" s="15">
        <v>5895540.92</v>
      </c>
      <c r="D38" s="15">
        <v>127533.91</v>
      </c>
      <c r="E38" s="15">
        <f t="shared" si="2"/>
        <v>6023074.83</v>
      </c>
      <c r="F38" s="15">
        <v>4404795.63</v>
      </c>
      <c r="G38" s="15">
        <v>4395919.64</v>
      </c>
      <c r="H38" s="15">
        <f t="shared" si="3"/>
        <v>1618279.2000000002</v>
      </c>
    </row>
    <row r="39" spans="1:8" ht="11.25">
      <c r="A39" s="4" t="s">
        <v>162</v>
      </c>
      <c r="B39" s="22"/>
      <c r="C39" s="15">
        <v>308977.12</v>
      </c>
      <c r="D39" s="15">
        <v>14905</v>
      </c>
      <c r="E39" s="15">
        <f t="shared" si="2"/>
        <v>323882.12</v>
      </c>
      <c r="F39" s="15">
        <v>322765.74</v>
      </c>
      <c r="G39" s="15">
        <v>322765.74</v>
      </c>
      <c r="H39" s="15">
        <f t="shared" si="3"/>
        <v>1116.3800000000047</v>
      </c>
    </row>
    <row r="40" spans="1:8" ht="11.25">
      <c r="A40" s="4" t="s">
        <v>163</v>
      </c>
      <c r="B40" s="22"/>
      <c r="C40" s="15">
        <v>825171.97</v>
      </c>
      <c r="D40" s="15">
        <v>305333.37</v>
      </c>
      <c r="E40" s="15">
        <f t="shared" si="2"/>
        <v>1130505.3399999999</v>
      </c>
      <c r="F40" s="15">
        <v>1076931.91</v>
      </c>
      <c r="G40" s="15">
        <v>776931.9</v>
      </c>
      <c r="H40" s="15">
        <f t="shared" si="3"/>
        <v>53573.429999999935</v>
      </c>
    </row>
    <row r="41" spans="1:8" ht="11.25">
      <c r="A41" s="4" t="s">
        <v>164</v>
      </c>
      <c r="B41" s="22"/>
      <c r="C41" s="15">
        <v>211682.4</v>
      </c>
      <c r="D41" s="15">
        <v>0.12</v>
      </c>
      <c r="E41" s="15">
        <f t="shared" si="2"/>
        <v>211682.52</v>
      </c>
      <c r="F41" s="15">
        <v>211682.52</v>
      </c>
      <c r="G41" s="15">
        <v>211682.52</v>
      </c>
      <c r="H41" s="15">
        <f t="shared" si="3"/>
        <v>0</v>
      </c>
    </row>
    <row r="42" spans="1:8" ht="11.25">
      <c r="A42" s="4" t="s">
        <v>165</v>
      </c>
      <c r="B42" s="22"/>
      <c r="C42" s="15">
        <v>46646417.35</v>
      </c>
      <c r="D42" s="15">
        <v>64029634.22</v>
      </c>
      <c r="E42" s="15">
        <f t="shared" si="2"/>
        <v>110676051.57</v>
      </c>
      <c r="F42" s="15">
        <v>91844035.08</v>
      </c>
      <c r="G42" s="15">
        <v>83453006.22</v>
      </c>
      <c r="H42" s="15">
        <f t="shared" si="3"/>
        <v>18832016.489999995</v>
      </c>
    </row>
    <row r="43" spans="1:8" ht="11.25">
      <c r="A43" s="4" t="s">
        <v>166</v>
      </c>
      <c r="B43" s="22"/>
      <c r="C43" s="15">
        <v>2282485.68</v>
      </c>
      <c r="D43" s="15">
        <v>191229.48</v>
      </c>
      <c r="E43" s="15">
        <f t="shared" si="2"/>
        <v>2473715.16</v>
      </c>
      <c r="F43" s="15">
        <v>2128916</v>
      </c>
      <c r="G43" s="15">
        <v>2128916</v>
      </c>
      <c r="H43" s="15">
        <f t="shared" si="3"/>
        <v>344799.16000000015</v>
      </c>
    </row>
    <row r="44" spans="1:8" ht="11.25">
      <c r="A44" s="4" t="s">
        <v>167</v>
      </c>
      <c r="B44" s="22"/>
      <c r="C44" s="15">
        <v>2140697.15</v>
      </c>
      <c r="D44" s="15">
        <v>416469.48</v>
      </c>
      <c r="E44" s="15">
        <f t="shared" si="2"/>
        <v>2557166.63</v>
      </c>
      <c r="F44" s="15">
        <v>2348947.04</v>
      </c>
      <c r="G44" s="15">
        <v>1997402.1</v>
      </c>
      <c r="H44" s="15">
        <f t="shared" si="3"/>
        <v>208219.58999999985</v>
      </c>
    </row>
    <row r="45" spans="1:8" ht="11.25">
      <c r="A45" s="4" t="s">
        <v>168</v>
      </c>
      <c r="B45" s="22"/>
      <c r="C45" s="15">
        <v>267680.7</v>
      </c>
      <c r="D45" s="15">
        <v>70845.71</v>
      </c>
      <c r="E45" s="15">
        <f t="shared" si="2"/>
        <v>338526.41000000003</v>
      </c>
      <c r="F45" s="15">
        <v>338526.4</v>
      </c>
      <c r="G45" s="15">
        <v>337406.4</v>
      </c>
      <c r="H45" s="15">
        <f t="shared" si="3"/>
        <v>0.010000000009313226</v>
      </c>
    </row>
    <row r="46" spans="1:8" ht="11.25">
      <c r="A46" s="4" t="s">
        <v>169</v>
      </c>
      <c r="B46" s="22"/>
      <c r="C46" s="15">
        <v>1318046.05</v>
      </c>
      <c r="D46" s="15">
        <v>381741.11</v>
      </c>
      <c r="E46" s="15">
        <f t="shared" si="2"/>
        <v>1699787.1600000001</v>
      </c>
      <c r="F46" s="15">
        <v>1676482.76</v>
      </c>
      <c r="G46" s="15">
        <v>1479282.76</v>
      </c>
      <c r="H46" s="15">
        <f t="shared" si="3"/>
        <v>23304.40000000014</v>
      </c>
    </row>
    <row r="47" spans="1:8" ht="11.25">
      <c r="A47" s="4" t="s">
        <v>170</v>
      </c>
      <c r="B47" s="22"/>
      <c r="C47" s="15">
        <v>997802.86</v>
      </c>
      <c r="D47" s="15">
        <v>155182.26</v>
      </c>
      <c r="E47" s="15">
        <f t="shared" si="2"/>
        <v>1152985.12</v>
      </c>
      <c r="F47" s="15">
        <v>1001470.34</v>
      </c>
      <c r="G47" s="15">
        <v>702270.34</v>
      </c>
      <c r="H47" s="15">
        <f t="shared" si="3"/>
        <v>151514.78000000014</v>
      </c>
    </row>
    <row r="48" spans="1:8" ht="11.25">
      <c r="A48" s="4" t="s">
        <v>171</v>
      </c>
      <c r="B48" s="22"/>
      <c r="C48" s="15">
        <v>455584.09</v>
      </c>
      <c r="D48" s="15">
        <v>40346.05</v>
      </c>
      <c r="E48" s="15">
        <f t="shared" si="2"/>
        <v>495930.14</v>
      </c>
      <c r="F48" s="15">
        <v>481646.08</v>
      </c>
      <c r="G48" s="15">
        <v>481646.08</v>
      </c>
      <c r="H48" s="15">
        <f t="shared" si="3"/>
        <v>14284.059999999998</v>
      </c>
    </row>
    <row r="49" spans="1:8" ht="11.25">
      <c r="A49" s="4" t="s">
        <v>172</v>
      </c>
      <c r="B49" s="22"/>
      <c r="C49" s="15">
        <v>1304187.8</v>
      </c>
      <c r="D49" s="15">
        <v>7372.45</v>
      </c>
      <c r="E49" s="15">
        <f t="shared" si="2"/>
        <v>1311560.25</v>
      </c>
      <c r="F49" s="15">
        <v>1171571.45</v>
      </c>
      <c r="G49" s="15">
        <v>1171571.45</v>
      </c>
      <c r="H49" s="15">
        <f t="shared" si="3"/>
        <v>139988.80000000005</v>
      </c>
    </row>
    <row r="50" spans="1:8" ht="11.25">
      <c r="A50" s="4" t="s">
        <v>173</v>
      </c>
      <c r="B50" s="22"/>
      <c r="C50" s="15">
        <v>2686112.36</v>
      </c>
      <c r="D50" s="15">
        <v>141929.48</v>
      </c>
      <c r="E50" s="15">
        <f t="shared" si="2"/>
        <v>2828041.84</v>
      </c>
      <c r="F50" s="15">
        <v>2823843.03</v>
      </c>
      <c r="G50" s="15">
        <v>2736843.03</v>
      </c>
      <c r="H50" s="15">
        <f t="shared" si="3"/>
        <v>4198.810000000056</v>
      </c>
    </row>
    <row r="51" spans="1:8" ht="11.25">
      <c r="A51" s="4" t="s">
        <v>174</v>
      </c>
      <c r="B51" s="22"/>
      <c r="C51" s="15">
        <v>1305539.19</v>
      </c>
      <c r="D51" s="15">
        <v>541379.15</v>
      </c>
      <c r="E51" s="15">
        <f t="shared" si="2"/>
        <v>1846918.3399999999</v>
      </c>
      <c r="F51" s="15">
        <v>1554646.76</v>
      </c>
      <c r="G51" s="15">
        <v>1554646.76</v>
      </c>
      <c r="H51" s="15">
        <f t="shared" si="3"/>
        <v>292271.57999999984</v>
      </c>
    </row>
    <row r="52" spans="1:8" ht="11.25">
      <c r="A52" s="4"/>
      <c r="B52" s="22"/>
      <c r="C52" s="15"/>
      <c r="D52" s="15"/>
      <c r="E52" s="15"/>
      <c r="F52" s="15"/>
      <c r="G52" s="15"/>
      <c r="H52" s="15"/>
    </row>
    <row r="53" spans="1:8" ht="11.25">
      <c r="A53" s="4"/>
      <c r="B53" s="25"/>
      <c r="C53" s="16"/>
      <c r="D53" s="16"/>
      <c r="E53" s="16"/>
      <c r="F53" s="16"/>
      <c r="G53" s="16"/>
      <c r="H53" s="16"/>
    </row>
    <row r="54" spans="1:8" ht="11.25">
      <c r="A54" s="26"/>
      <c r="B54" s="47" t="s">
        <v>53</v>
      </c>
      <c r="C54" s="23">
        <v>193898723.66</v>
      </c>
      <c r="D54" s="23">
        <v>49327404.28</v>
      </c>
      <c r="E54" s="23">
        <v>243226127.94</v>
      </c>
      <c r="F54" s="23">
        <v>233062245.97</v>
      </c>
      <c r="G54" s="23">
        <v>233062245.97</v>
      </c>
      <c r="H54" s="23">
        <v>39163522.31000001</v>
      </c>
    </row>
    <row r="57" spans="1:8" ht="45" customHeight="1">
      <c r="A57" s="52" t="s">
        <v>176</v>
      </c>
      <c r="B57" s="53"/>
      <c r="C57" s="53"/>
      <c r="D57" s="53"/>
      <c r="E57" s="53"/>
      <c r="F57" s="53"/>
      <c r="G57" s="53"/>
      <c r="H57" s="54"/>
    </row>
    <row r="59" spans="1:8" ht="11.25">
      <c r="A59" s="57" t="s">
        <v>54</v>
      </c>
      <c r="B59" s="58"/>
      <c r="C59" s="52" t="s">
        <v>60</v>
      </c>
      <c r="D59" s="53"/>
      <c r="E59" s="53"/>
      <c r="F59" s="53"/>
      <c r="G59" s="54"/>
      <c r="H59" s="55" t="s">
        <v>59</v>
      </c>
    </row>
    <row r="60" spans="1:8" ht="22.5">
      <c r="A60" s="59"/>
      <c r="B60" s="60"/>
      <c r="C60" s="9" t="s">
        <v>55</v>
      </c>
      <c r="D60" s="9" t="s">
        <v>125</v>
      </c>
      <c r="E60" s="9" t="s">
        <v>56</v>
      </c>
      <c r="F60" s="9" t="s">
        <v>57</v>
      </c>
      <c r="G60" s="9" t="s">
        <v>58</v>
      </c>
      <c r="H60" s="56"/>
    </row>
    <row r="61" spans="1:8" ht="11.25">
      <c r="A61" s="61"/>
      <c r="B61" s="62"/>
      <c r="C61" s="10">
        <v>1</v>
      </c>
      <c r="D61" s="10">
        <v>2</v>
      </c>
      <c r="E61" s="10" t="s">
        <v>126</v>
      </c>
      <c r="F61" s="10">
        <v>4</v>
      </c>
      <c r="G61" s="10">
        <v>5</v>
      </c>
      <c r="H61" s="10" t="s">
        <v>127</v>
      </c>
    </row>
    <row r="62" spans="1:8" ht="11.25">
      <c r="A62" s="28"/>
      <c r="B62" s="29"/>
      <c r="C62" s="33"/>
      <c r="D62" s="33"/>
      <c r="E62" s="33"/>
      <c r="F62" s="33"/>
      <c r="G62" s="33"/>
      <c r="H62" s="33"/>
    </row>
    <row r="63" spans="1:8" ht="11.25">
      <c r="A63" s="4" t="s">
        <v>8</v>
      </c>
      <c r="B63" s="2"/>
      <c r="C63" s="34">
        <v>0</v>
      </c>
      <c r="D63" s="34">
        <v>0</v>
      </c>
      <c r="E63" s="34">
        <f>C63+D63</f>
        <v>0</v>
      </c>
      <c r="F63" s="34">
        <v>0</v>
      </c>
      <c r="G63" s="34">
        <v>0</v>
      </c>
      <c r="H63" s="34">
        <f>E63-F63</f>
        <v>0</v>
      </c>
    </row>
    <row r="64" spans="1:8" ht="11.25">
      <c r="A64" s="4" t="s">
        <v>9</v>
      </c>
      <c r="B64" s="2"/>
      <c r="C64" s="34">
        <v>0</v>
      </c>
      <c r="D64" s="34">
        <v>0</v>
      </c>
      <c r="E64" s="34">
        <f>C64+D64</f>
        <v>0</v>
      </c>
      <c r="F64" s="34">
        <v>0</v>
      </c>
      <c r="G64" s="34">
        <v>0</v>
      </c>
      <c r="H64" s="34">
        <f>E64-F64</f>
        <v>0</v>
      </c>
    </row>
    <row r="65" spans="1:8" ht="11.25">
      <c r="A65" s="4" t="s">
        <v>10</v>
      </c>
      <c r="B65" s="2"/>
      <c r="C65" s="34">
        <v>0</v>
      </c>
      <c r="D65" s="34">
        <v>0</v>
      </c>
      <c r="E65" s="34">
        <f>C65+D65</f>
        <v>0</v>
      </c>
      <c r="F65" s="34">
        <v>0</v>
      </c>
      <c r="G65" s="34">
        <v>0</v>
      </c>
      <c r="H65" s="34">
        <f>E65-F65</f>
        <v>0</v>
      </c>
    </row>
    <row r="66" spans="1:8" ht="11.25">
      <c r="A66" s="4" t="s">
        <v>11</v>
      </c>
      <c r="B66" s="2"/>
      <c r="C66" s="34">
        <v>0</v>
      </c>
      <c r="D66" s="34">
        <v>0</v>
      </c>
      <c r="E66" s="34">
        <f>C66+D66</f>
        <v>0</v>
      </c>
      <c r="F66" s="34">
        <v>0</v>
      </c>
      <c r="G66" s="34">
        <v>0</v>
      </c>
      <c r="H66" s="34">
        <f>E66-F66</f>
        <v>0</v>
      </c>
    </row>
    <row r="67" spans="1:8" ht="11.25">
      <c r="A67" s="4"/>
      <c r="B67" s="2"/>
      <c r="C67" s="35"/>
      <c r="D67" s="35"/>
      <c r="E67" s="35"/>
      <c r="F67" s="35"/>
      <c r="G67" s="35"/>
      <c r="H67" s="35"/>
    </row>
    <row r="68" spans="1:8" ht="11.25">
      <c r="A68" s="26"/>
      <c r="B68" s="47" t="s">
        <v>53</v>
      </c>
      <c r="C68" s="23">
        <f>SUM(C63:C67)</f>
        <v>0</v>
      </c>
      <c r="D68" s="23">
        <f>SUM(D63:D67)</f>
        <v>0</v>
      </c>
      <c r="E68" s="23">
        <f>SUM(E63:E66)</f>
        <v>0</v>
      </c>
      <c r="F68" s="23">
        <f>SUM(F63:F66)</f>
        <v>0</v>
      </c>
      <c r="G68" s="23">
        <f>SUM(G63:G66)</f>
        <v>0</v>
      </c>
      <c r="H68" s="23">
        <f>SUM(H63:H66)</f>
        <v>0</v>
      </c>
    </row>
    <row r="71" spans="1:8" ht="45" customHeight="1">
      <c r="A71" s="52" t="s">
        <v>177</v>
      </c>
      <c r="B71" s="53"/>
      <c r="C71" s="53"/>
      <c r="D71" s="53"/>
      <c r="E71" s="53"/>
      <c r="F71" s="53"/>
      <c r="G71" s="53"/>
      <c r="H71" s="54"/>
    </row>
    <row r="72" spans="1:8" ht="11.25">
      <c r="A72" s="57" t="s">
        <v>54</v>
      </c>
      <c r="B72" s="58"/>
      <c r="C72" s="52" t="s">
        <v>60</v>
      </c>
      <c r="D72" s="53"/>
      <c r="E72" s="53"/>
      <c r="F72" s="53"/>
      <c r="G72" s="54"/>
      <c r="H72" s="55" t="s">
        <v>59</v>
      </c>
    </row>
    <row r="73" spans="1:8" ht="22.5">
      <c r="A73" s="59"/>
      <c r="B73" s="60"/>
      <c r="C73" s="9" t="s">
        <v>55</v>
      </c>
      <c r="D73" s="9" t="s">
        <v>125</v>
      </c>
      <c r="E73" s="9" t="s">
        <v>56</v>
      </c>
      <c r="F73" s="9" t="s">
        <v>57</v>
      </c>
      <c r="G73" s="9" t="s">
        <v>58</v>
      </c>
      <c r="H73" s="56"/>
    </row>
    <row r="74" spans="1:8" ht="11.25">
      <c r="A74" s="61"/>
      <c r="B74" s="62"/>
      <c r="C74" s="10">
        <v>1</v>
      </c>
      <c r="D74" s="10">
        <v>2</v>
      </c>
      <c r="E74" s="10" t="s">
        <v>126</v>
      </c>
      <c r="F74" s="10">
        <v>4</v>
      </c>
      <c r="G74" s="10">
        <v>5</v>
      </c>
      <c r="H74" s="10" t="s">
        <v>127</v>
      </c>
    </row>
    <row r="75" spans="1:8" ht="11.25">
      <c r="A75" s="28"/>
      <c r="B75" s="29"/>
      <c r="C75" s="33"/>
      <c r="D75" s="33"/>
      <c r="E75" s="33"/>
      <c r="F75" s="33"/>
      <c r="G75" s="33"/>
      <c r="H75" s="33"/>
    </row>
    <row r="76" spans="1:8" ht="22.5">
      <c r="A76" s="4"/>
      <c r="B76" s="31" t="s">
        <v>13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ht="11.25">
      <c r="A77" s="4"/>
      <c r="B77" s="31"/>
      <c r="C77" s="34"/>
      <c r="D77" s="34"/>
      <c r="E77" s="34"/>
      <c r="F77" s="34"/>
      <c r="G77" s="34"/>
      <c r="H77" s="34"/>
    </row>
    <row r="78" spans="1:8" ht="11.25">
      <c r="A78" s="4"/>
      <c r="B78" s="31" t="s">
        <v>12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ht="11.25">
      <c r="A79" s="4"/>
      <c r="B79" s="31"/>
      <c r="C79" s="34"/>
      <c r="D79" s="34"/>
      <c r="E79" s="34"/>
      <c r="F79" s="34"/>
      <c r="G79" s="34"/>
      <c r="H79" s="34"/>
    </row>
    <row r="80" spans="1:8" ht="22.5">
      <c r="A80" s="4"/>
      <c r="B80" s="31" t="s">
        <v>14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ht="11.25">
      <c r="A81" s="4"/>
      <c r="B81" s="31"/>
      <c r="C81" s="34"/>
      <c r="D81" s="34"/>
      <c r="E81" s="34"/>
      <c r="F81" s="34"/>
      <c r="G81" s="34"/>
      <c r="H81" s="34"/>
    </row>
    <row r="82" spans="1:8" ht="22.5">
      <c r="A82" s="4"/>
      <c r="B82" s="31" t="s">
        <v>26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ht="11.25">
      <c r="A83" s="4"/>
      <c r="B83" s="31"/>
      <c r="C83" s="34"/>
      <c r="D83" s="34"/>
      <c r="E83" s="34"/>
      <c r="F83" s="34"/>
      <c r="G83" s="34"/>
      <c r="H83" s="34"/>
    </row>
    <row r="84" spans="1:8" ht="22.5">
      <c r="A84" s="4"/>
      <c r="B84" s="31" t="s">
        <v>27</v>
      </c>
      <c r="C84" s="34">
        <v>0</v>
      </c>
      <c r="D84" s="34">
        <v>0</v>
      </c>
      <c r="E84" s="34">
        <f>C84+D84</f>
        <v>0</v>
      </c>
      <c r="F84" s="34">
        <v>0</v>
      </c>
      <c r="G84" s="34">
        <v>0</v>
      </c>
      <c r="H84" s="34">
        <f>E84-F84</f>
        <v>0</v>
      </c>
    </row>
    <row r="85" spans="1:8" ht="11.25">
      <c r="A85" s="4"/>
      <c r="B85" s="31"/>
      <c r="C85" s="34"/>
      <c r="D85" s="34"/>
      <c r="E85" s="34"/>
      <c r="F85" s="34"/>
      <c r="G85" s="34"/>
      <c r="H85" s="34"/>
    </row>
    <row r="86" spans="1:8" ht="22.5">
      <c r="A86" s="4"/>
      <c r="B86" s="31" t="s">
        <v>34</v>
      </c>
      <c r="C86" s="34">
        <v>0</v>
      </c>
      <c r="D86" s="34">
        <v>0</v>
      </c>
      <c r="E86" s="34">
        <f>C86+D86</f>
        <v>0</v>
      </c>
      <c r="F86" s="34">
        <v>0</v>
      </c>
      <c r="G86" s="34">
        <v>0</v>
      </c>
      <c r="H86" s="34">
        <f>E86-F86</f>
        <v>0</v>
      </c>
    </row>
    <row r="87" spans="1:8" ht="11.25">
      <c r="A87" s="4"/>
      <c r="B87" s="31"/>
      <c r="C87" s="34"/>
      <c r="D87" s="34"/>
      <c r="E87" s="34"/>
      <c r="F87" s="34"/>
      <c r="G87" s="34"/>
      <c r="H87" s="34"/>
    </row>
    <row r="88" spans="1:8" ht="11.25">
      <c r="A88" s="4"/>
      <c r="B88" s="31" t="s">
        <v>15</v>
      </c>
      <c r="C88" s="34">
        <v>0</v>
      </c>
      <c r="D88" s="34">
        <v>0</v>
      </c>
      <c r="E88" s="34">
        <f>C88+D88</f>
        <v>0</v>
      </c>
      <c r="F88" s="34">
        <v>0</v>
      </c>
      <c r="G88" s="34">
        <v>0</v>
      </c>
      <c r="H88" s="34">
        <f>E88-F88</f>
        <v>0</v>
      </c>
    </row>
    <row r="89" spans="1:8" ht="11.25">
      <c r="A89" s="30"/>
      <c r="B89" s="32"/>
      <c r="C89" s="35"/>
      <c r="D89" s="35"/>
      <c r="E89" s="35"/>
      <c r="F89" s="35"/>
      <c r="G89" s="35"/>
      <c r="H89" s="35"/>
    </row>
    <row r="90" spans="1:8" ht="11.25">
      <c r="A90" s="26"/>
      <c r="B90" s="47" t="s">
        <v>53</v>
      </c>
      <c r="C90" s="23">
        <f aca="true" t="shared" si="4" ref="C90:H90">SUM(C76:C88)</f>
        <v>0</v>
      </c>
      <c r="D90" s="23">
        <f t="shared" si="4"/>
        <v>0</v>
      </c>
      <c r="E90" s="23">
        <f t="shared" si="4"/>
        <v>0</v>
      </c>
      <c r="F90" s="23">
        <f t="shared" si="4"/>
        <v>0</v>
      </c>
      <c r="G90" s="23">
        <f t="shared" si="4"/>
        <v>0</v>
      </c>
      <c r="H90" s="23">
        <f t="shared" si="4"/>
        <v>0</v>
      </c>
    </row>
  </sheetData>
  <sheetProtection formatCells="0" formatColumns="0" formatRows="0" insertRows="0" deleteRows="0" autoFilter="0"/>
  <mergeCells count="12">
    <mergeCell ref="A71:H71"/>
    <mergeCell ref="A72:B74"/>
    <mergeCell ref="C72:G72"/>
    <mergeCell ref="H72:H73"/>
    <mergeCell ref="C59:G59"/>
    <mergeCell ref="H59:H60"/>
    <mergeCell ref="A1:H1"/>
    <mergeCell ref="A3:B5"/>
    <mergeCell ref="A57:H57"/>
    <mergeCell ref="A59:B61"/>
    <mergeCell ref="C3:G3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I33" sqref="I33"/>
    </sheetView>
  </sheetViews>
  <sheetFormatPr defaultColWidth="12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 customWidth="1"/>
  </cols>
  <sheetData>
    <row r="1" spans="1:8" ht="49.5" customHeight="1">
      <c r="A1" s="52" t="s">
        <v>178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4"/>
      <c r="B5" s="45"/>
      <c r="C5" s="14"/>
      <c r="D5" s="14"/>
      <c r="E5" s="14"/>
      <c r="F5" s="14"/>
      <c r="G5" s="14"/>
      <c r="H5" s="14"/>
    </row>
    <row r="6" spans="1:8" ht="11.25">
      <c r="A6" s="41" t="s">
        <v>16</v>
      </c>
      <c r="B6" s="39"/>
      <c r="C6" s="15">
        <f aca="true" t="shared" si="0" ref="C6:H6">SUM(C7:C14)</f>
        <v>86013944.87</v>
      </c>
      <c r="D6" s="15">
        <f t="shared" si="0"/>
        <v>5502012.78</v>
      </c>
      <c r="E6" s="15">
        <f t="shared" si="0"/>
        <v>91515957.65</v>
      </c>
      <c r="F6" s="15">
        <f t="shared" si="0"/>
        <v>72513432.95</v>
      </c>
      <c r="G6" s="15">
        <f t="shared" si="0"/>
        <v>69367187.1</v>
      </c>
      <c r="H6" s="15">
        <f t="shared" si="0"/>
        <v>19002524.700000003</v>
      </c>
    </row>
    <row r="7" spans="1:8" ht="11.25">
      <c r="A7" s="38"/>
      <c r="B7" s="42" t="s">
        <v>42</v>
      </c>
      <c r="C7" s="15">
        <v>7196379.03</v>
      </c>
      <c r="D7" s="15">
        <v>1534289.61</v>
      </c>
      <c r="E7" s="15">
        <f>C7+D7</f>
        <v>8730668.64</v>
      </c>
      <c r="F7" s="15">
        <v>8346887.27</v>
      </c>
      <c r="G7" s="15">
        <v>8189243.27</v>
      </c>
      <c r="H7" s="15">
        <f>E7-F7</f>
        <v>383781.37000000104</v>
      </c>
    </row>
    <row r="8" spans="1:8" ht="11.25">
      <c r="A8" s="38"/>
      <c r="B8" s="42" t="s">
        <v>17</v>
      </c>
      <c r="C8" s="15">
        <v>356429.81</v>
      </c>
      <c r="D8" s="15">
        <v>0.24</v>
      </c>
      <c r="E8" s="15">
        <f aca="true" t="shared" si="1" ref="E8:E14">C8+D8</f>
        <v>356430.05</v>
      </c>
      <c r="F8" s="15">
        <v>356430.04</v>
      </c>
      <c r="G8" s="15">
        <v>356430.04</v>
      </c>
      <c r="H8" s="15">
        <f aca="true" t="shared" si="2" ref="H8:H14">E8-F8</f>
        <v>0.010000000009313226</v>
      </c>
    </row>
    <row r="9" spans="1:8" ht="11.25">
      <c r="A9" s="38"/>
      <c r="B9" s="42" t="s">
        <v>43</v>
      </c>
      <c r="C9" s="15">
        <v>10170905.24</v>
      </c>
      <c r="D9" s="15">
        <v>2004246.27</v>
      </c>
      <c r="E9" s="15">
        <f t="shared" si="1"/>
        <v>12175151.51</v>
      </c>
      <c r="F9" s="15">
        <v>10773102.39</v>
      </c>
      <c r="G9" s="15">
        <v>10088016.55</v>
      </c>
      <c r="H9" s="15">
        <f t="shared" si="2"/>
        <v>1402049.1199999992</v>
      </c>
    </row>
    <row r="10" spans="1:8" ht="11.25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1.25">
      <c r="A11" s="38"/>
      <c r="B11" s="42" t="s">
        <v>23</v>
      </c>
      <c r="C11" s="15">
        <v>25607472.37</v>
      </c>
      <c r="D11" s="15">
        <v>-4459406.55</v>
      </c>
      <c r="E11" s="15">
        <f t="shared" si="1"/>
        <v>21148065.82</v>
      </c>
      <c r="F11" s="15">
        <v>11598939.14</v>
      </c>
      <c r="G11" s="15">
        <v>10459912.59</v>
      </c>
      <c r="H11" s="15">
        <f t="shared" si="2"/>
        <v>9549126.68</v>
      </c>
    </row>
    <row r="12" spans="1:8" ht="11.25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1.25">
      <c r="A13" s="38"/>
      <c r="B13" s="42" t="s">
        <v>44</v>
      </c>
      <c r="C13" s="15">
        <v>23327657.26</v>
      </c>
      <c r="D13" s="15">
        <v>3140863.57</v>
      </c>
      <c r="E13" s="15">
        <f t="shared" si="1"/>
        <v>26468520.830000002</v>
      </c>
      <c r="F13" s="15">
        <v>20554137.8</v>
      </c>
      <c r="G13" s="15">
        <v>20308153.8</v>
      </c>
      <c r="H13" s="15">
        <f t="shared" si="2"/>
        <v>5914383.030000001</v>
      </c>
    </row>
    <row r="14" spans="1:8" ht="11.25">
      <c r="A14" s="38"/>
      <c r="B14" s="42" t="s">
        <v>19</v>
      </c>
      <c r="C14" s="15">
        <v>19355101.16</v>
      </c>
      <c r="D14" s="15">
        <v>3282019.64</v>
      </c>
      <c r="E14" s="15">
        <f t="shared" si="1"/>
        <v>22637120.8</v>
      </c>
      <c r="F14" s="15">
        <v>20883936.31</v>
      </c>
      <c r="G14" s="15">
        <v>19965430.85</v>
      </c>
      <c r="H14" s="15">
        <f t="shared" si="2"/>
        <v>1753184.490000002</v>
      </c>
    </row>
    <row r="15" spans="1:8" ht="11.25">
      <c r="A15" s="40"/>
      <c r="B15" s="42"/>
      <c r="C15" s="15"/>
      <c r="D15" s="15"/>
      <c r="E15" s="15"/>
      <c r="F15" s="15"/>
      <c r="G15" s="15"/>
      <c r="H15" s="15"/>
    </row>
    <row r="16" spans="1:8" ht="11.25">
      <c r="A16" s="41" t="s">
        <v>20</v>
      </c>
      <c r="B16" s="43"/>
      <c r="C16" s="15">
        <f aca="true" t="shared" si="3" ref="C16:H16">SUM(C17:C23)</f>
        <v>90168460.84</v>
      </c>
      <c r="D16" s="15">
        <f t="shared" si="3"/>
        <v>48854274.78</v>
      </c>
      <c r="E16" s="15">
        <f t="shared" si="3"/>
        <v>139022735.61999997</v>
      </c>
      <c r="F16" s="15">
        <f t="shared" si="3"/>
        <v>112418213.98</v>
      </c>
      <c r="G16" s="15">
        <f t="shared" si="3"/>
        <v>103401721.04999998</v>
      </c>
      <c r="H16" s="15">
        <f t="shared" si="3"/>
        <v>26604521.639999997</v>
      </c>
    </row>
    <row r="17" spans="1:8" ht="11.25">
      <c r="A17" s="38"/>
      <c r="B17" s="42" t="s">
        <v>45</v>
      </c>
      <c r="C17" s="15">
        <v>0</v>
      </c>
      <c r="D17" s="15">
        <v>18724666.54</v>
      </c>
      <c r="E17" s="15">
        <f>C17+D17</f>
        <v>18724666.54</v>
      </c>
      <c r="F17" s="15">
        <v>17454630.09</v>
      </c>
      <c r="G17" s="15">
        <v>17298781</v>
      </c>
      <c r="H17" s="15">
        <f aca="true" t="shared" si="4" ref="H17:H23">E17-F17</f>
        <v>1270036.4499999993</v>
      </c>
    </row>
    <row r="18" spans="1:8" ht="11.25">
      <c r="A18" s="38"/>
      <c r="B18" s="42" t="s">
        <v>28</v>
      </c>
      <c r="C18" s="15">
        <v>79683283.51</v>
      </c>
      <c r="D18" s="15">
        <v>23933137.9</v>
      </c>
      <c r="E18" s="15">
        <f aca="true" t="shared" si="5" ref="E18:E23">C18+D18</f>
        <v>103616421.41</v>
      </c>
      <c r="F18" s="15">
        <v>79992086.3</v>
      </c>
      <c r="G18" s="15">
        <v>72785646.55</v>
      </c>
      <c r="H18" s="15">
        <f t="shared" si="4"/>
        <v>23624335.11</v>
      </c>
    </row>
    <row r="19" spans="1:8" ht="11.25">
      <c r="A19" s="38"/>
      <c r="B19" s="42" t="s">
        <v>21</v>
      </c>
      <c r="C19" s="15">
        <v>416724.57</v>
      </c>
      <c r="D19" s="15">
        <v>0</v>
      </c>
      <c r="E19" s="15">
        <f t="shared" si="5"/>
        <v>416724.57</v>
      </c>
      <c r="F19" s="15">
        <v>0</v>
      </c>
      <c r="G19" s="15">
        <v>0</v>
      </c>
      <c r="H19" s="15">
        <f t="shared" si="4"/>
        <v>416724.57</v>
      </c>
    </row>
    <row r="20" spans="1:8" ht="11.25">
      <c r="A20" s="38"/>
      <c r="B20" s="42" t="s">
        <v>46</v>
      </c>
      <c r="C20" s="15">
        <v>5320863.03</v>
      </c>
      <c r="D20" s="15">
        <v>1308074.69</v>
      </c>
      <c r="E20" s="15">
        <f t="shared" si="5"/>
        <v>6628937.720000001</v>
      </c>
      <c r="F20" s="15">
        <v>5807219.15</v>
      </c>
      <c r="G20" s="15">
        <v>5656099.02</v>
      </c>
      <c r="H20" s="15">
        <f t="shared" si="4"/>
        <v>821718.5700000003</v>
      </c>
    </row>
    <row r="21" spans="1:8" ht="11.25">
      <c r="A21" s="38"/>
      <c r="B21" s="42" t="s">
        <v>47</v>
      </c>
      <c r="C21" s="15">
        <v>2629909.03</v>
      </c>
      <c r="D21" s="15">
        <v>-550458.58</v>
      </c>
      <c r="E21" s="15">
        <f t="shared" si="5"/>
        <v>2079450.4499999997</v>
      </c>
      <c r="F21" s="15">
        <v>1892150.6</v>
      </c>
      <c r="G21" s="15">
        <v>1890583.6</v>
      </c>
      <c r="H21" s="15">
        <f t="shared" si="4"/>
        <v>187299.84999999963</v>
      </c>
    </row>
    <row r="22" spans="1:8" ht="11.25">
      <c r="A22" s="38"/>
      <c r="B22" s="42" t="s">
        <v>48</v>
      </c>
      <c r="C22" s="15">
        <v>2117680.7</v>
      </c>
      <c r="D22" s="15">
        <v>5438854.23</v>
      </c>
      <c r="E22" s="15">
        <f t="shared" si="5"/>
        <v>7556534.930000001</v>
      </c>
      <c r="F22" s="15">
        <v>7272127.84</v>
      </c>
      <c r="G22" s="15">
        <v>5770610.88</v>
      </c>
      <c r="H22" s="15">
        <f t="shared" si="4"/>
        <v>284407.0900000008</v>
      </c>
    </row>
    <row r="23" spans="1:8" ht="11.25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ht="11.25">
      <c r="A24" s="40"/>
      <c r="B24" s="42"/>
      <c r="C24" s="15"/>
      <c r="D24" s="15"/>
      <c r="E24" s="15"/>
      <c r="F24" s="15"/>
      <c r="G24" s="15"/>
      <c r="H24" s="15"/>
    </row>
    <row r="25" spans="1:8" ht="11.25">
      <c r="A25" s="41" t="s">
        <v>49</v>
      </c>
      <c r="B25" s="43"/>
      <c r="C25" s="15">
        <f aca="true" t="shared" si="6" ref="C25:H25">SUM(C26:C34)</f>
        <v>6216317.949999999</v>
      </c>
      <c r="D25" s="15">
        <f t="shared" si="6"/>
        <v>28943643.85</v>
      </c>
      <c r="E25" s="15">
        <f t="shared" si="6"/>
        <v>35159961.8</v>
      </c>
      <c r="F25" s="15">
        <f t="shared" si="6"/>
        <v>34616622.47</v>
      </c>
      <c r="G25" s="15">
        <f t="shared" si="6"/>
        <v>31356377.21</v>
      </c>
      <c r="H25" s="15">
        <f t="shared" si="6"/>
        <v>543339.3299999996</v>
      </c>
    </row>
    <row r="26" spans="1:8" ht="11.25">
      <c r="A26" s="38"/>
      <c r="B26" s="42" t="s">
        <v>29</v>
      </c>
      <c r="C26" s="15">
        <v>2622233.85</v>
      </c>
      <c r="D26" s="15">
        <v>389113.56</v>
      </c>
      <c r="E26" s="15">
        <f>C26+D26</f>
        <v>3011347.41</v>
      </c>
      <c r="F26" s="15">
        <v>2848054.21</v>
      </c>
      <c r="G26" s="15">
        <v>2650854.21</v>
      </c>
      <c r="H26" s="15">
        <f aca="true" t="shared" si="7" ref="H26:H34">E26-F26</f>
        <v>163293.2000000002</v>
      </c>
    </row>
    <row r="27" spans="1:8" ht="11.25">
      <c r="A27" s="38"/>
      <c r="B27" s="42" t="s">
        <v>24</v>
      </c>
      <c r="C27" s="15">
        <v>3138500.01</v>
      </c>
      <c r="D27" s="15">
        <v>571651.74</v>
      </c>
      <c r="E27" s="15">
        <f aca="true" t="shared" si="8" ref="E27:E34">C27+D27</f>
        <v>3710151.75</v>
      </c>
      <c r="F27" s="15">
        <v>3350417.38</v>
      </c>
      <c r="G27" s="15">
        <v>2699672.44</v>
      </c>
      <c r="H27" s="15">
        <f t="shared" si="7"/>
        <v>359734.3700000001</v>
      </c>
    </row>
    <row r="28" spans="1:8" ht="11.25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1.25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1.25">
      <c r="A30" s="38"/>
      <c r="B30" s="42" t="s">
        <v>22</v>
      </c>
      <c r="C30" s="15">
        <v>0</v>
      </c>
      <c r="D30" s="15">
        <v>27942532.5</v>
      </c>
      <c r="E30" s="15">
        <f t="shared" si="8"/>
        <v>27942532.5</v>
      </c>
      <c r="F30" s="15">
        <v>27936504.8</v>
      </c>
      <c r="G30" s="15">
        <v>25524204.48</v>
      </c>
      <c r="H30" s="15">
        <f t="shared" si="7"/>
        <v>6027.699999999255</v>
      </c>
    </row>
    <row r="31" spans="1:8" ht="11.25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1.25">
      <c r="A32" s="38"/>
      <c r="B32" s="42" t="s">
        <v>6</v>
      </c>
      <c r="C32" s="15">
        <v>455584.09</v>
      </c>
      <c r="D32" s="15">
        <v>40346.05</v>
      </c>
      <c r="E32" s="15">
        <f t="shared" si="8"/>
        <v>495930.14</v>
      </c>
      <c r="F32" s="15">
        <v>481646.08</v>
      </c>
      <c r="G32" s="15">
        <v>481646.08</v>
      </c>
      <c r="H32" s="15">
        <f t="shared" si="7"/>
        <v>14284.059999999998</v>
      </c>
    </row>
    <row r="33" spans="1:8" ht="11.25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1.25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ht="11.25">
      <c r="A35" s="40"/>
      <c r="B35" s="42"/>
      <c r="C35" s="15"/>
      <c r="D35" s="15"/>
      <c r="E35" s="15"/>
      <c r="F35" s="15"/>
      <c r="G35" s="15"/>
      <c r="H35" s="15"/>
    </row>
    <row r="36" spans="1:8" ht="11.25">
      <c r="A36" s="41" t="s">
        <v>32</v>
      </c>
      <c r="B36" s="43"/>
      <c r="C36" s="15">
        <f aca="true" t="shared" si="9" ref="C36:H36">SUM(C37:C40)</f>
        <v>11500000</v>
      </c>
      <c r="D36" s="15">
        <f t="shared" si="9"/>
        <v>0</v>
      </c>
      <c r="E36" s="15">
        <f t="shared" si="9"/>
        <v>11500000</v>
      </c>
      <c r="F36" s="15">
        <f t="shared" si="9"/>
        <v>11499999.84</v>
      </c>
      <c r="G36" s="15">
        <f t="shared" si="9"/>
        <v>11499999.84</v>
      </c>
      <c r="H36" s="15">
        <f t="shared" si="9"/>
        <v>0.1600000001490116</v>
      </c>
    </row>
    <row r="37" spans="1:8" ht="11.25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>E37-F37</f>
        <v>0</v>
      </c>
    </row>
    <row r="38" spans="1:8" ht="22.5">
      <c r="A38" s="38"/>
      <c r="B38" s="42" t="s">
        <v>25</v>
      </c>
      <c r="C38" s="15">
        <v>11500000</v>
      </c>
      <c r="D38" s="15">
        <v>0</v>
      </c>
      <c r="E38" s="15">
        <f>C38+D38</f>
        <v>11500000</v>
      </c>
      <c r="F38" s="15">
        <v>11499999.84</v>
      </c>
      <c r="G38" s="15">
        <v>11499999.84</v>
      </c>
      <c r="H38" s="15">
        <f>E38-F38</f>
        <v>0.1600000001490116</v>
      </c>
    </row>
    <row r="39" spans="1:8" ht="11.25">
      <c r="A39" s="38"/>
      <c r="B39" s="42" t="s">
        <v>33</v>
      </c>
      <c r="C39" s="15">
        <v>0</v>
      </c>
      <c r="D39" s="15">
        <v>0</v>
      </c>
      <c r="E39" s="15">
        <f>C39+D39</f>
        <v>0</v>
      </c>
      <c r="F39" s="15">
        <v>0</v>
      </c>
      <c r="G39" s="15">
        <v>0</v>
      </c>
      <c r="H39" s="15">
        <f>E39-F39</f>
        <v>0</v>
      </c>
    </row>
    <row r="40" spans="1:8" ht="11.25">
      <c r="A40" s="38"/>
      <c r="B40" s="42" t="s">
        <v>7</v>
      </c>
      <c r="C40" s="15">
        <v>0</v>
      </c>
      <c r="D40" s="15">
        <v>0</v>
      </c>
      <c r="E40" s="15">
        <f>C40+D40</f>
        <v>0</v>
      </c>
      <c r="F40" s="15">
        <v>0</v>
      </c>
      <c r="G40" s="15">
        <v>0</v>
      </c>
      <c r="H40" s="15">
        <f>E40-F40</f>
        <v>0</v>
      </c>
    </row>
    <row r="41" spans="1:8" ht="11.25">
      <c r="A41" s="40"/>
      <c r="B41" s="42"/>
      <c r="C41" s="15"/>
      <c r="D41" s="15"/>
      <c r="E41" s="15"/>
      <c r="F41" s="15"/>
      <c r="G41" s="15"/>
      <c r="H41" s="15"/>
    </row>
    <row r="42" spans="1:8" ht="11.25">
      <c r="A42" s="46"/>
      <c r="B42" s="47" t="s">
        <v>53</v>
      </c>
      <c r="C42" s="23">
        <v>193898723.66</v>
      </c>
      <c r="D42" s="23">
        <v>49327404.28</v>
      </c>
      <c r="E42" s="23">
        <v>243226127.94</v>
      </c>
      <c r="F42" s="23">
        <v>233062245.97</v>
      </c>
      <c r="G42" s="23">
        <v>233062245.97</v>
      </c>
      <c r="H42" s="23">
        <v>39163522.31000001</v>
      </c>
    </row>
    <row r="43" spans="1:8" ht="11.25">
      <c r="A43" s="37"/>
      <c r="B43" s="37"/>
      <c r="C43" s="37"/>
      <c r="D43" s="37"/>
      <c r="E43" s="37"/>
      <c r="F43" s="37"/>
      <c r="G43" s="37"/>
      <c r="H43" s="37"/>
    </row>
    <row r="44" spans="1:8" ht="11.25">
      <c r="A44" s="37"/>
      <c r="B44" s="37"/>
      <c r="C44" s="37"/>
      <c r="D44" s="37"/>
      <c r="E44" s="37"/>
      <c r="F44" s="37"/>
      <c r="G44" s="37"/>
      <c r="H44" s="37"/>
    </row>
    <row r="45" spans="1:8" ht="11.25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2018-03-08T21:21:25Z</cp:lastPrinted>
  <dcterms:created xsi:type="dcterms:W3CDTF">2014-02-10T03:37:14Z</dcterms:created>
  <dcterms:modified xsi:type="dcterms:W3CDTF">2021-02-04T18:57:42Z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